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hidePivotFieldList="1"/>
  <bookViews>
    <workbookView xWindow="0" yWindow="0" windowWidth="28800" windowHeight="13725"/>
  </bookViews>
  <sheets>
    <sheet name="B" sheetId="7" r:id="rId1"/>
    <sheet name="C" sheetId="8" r:id="rId2"/>
    <sheet name="SUMMARY" sheetId="9" r:id="rId3"/>
  </sheets>
  <definedNames>
    <definedName name="_xlnm._FilterDatabase" localSheetId="0" hidden="1">B!$A$4:$J$4</definedName>
    <definedName name="_xlnm._FilterDatabase" localSheetId="1" hidden="1">'C'!$A$4:$T$4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9" l="1"/>
  <c r="B6" i="9"/>
  <c r="C6" i="9" s="1"/>
  <c r="C5" i="9"/>
  <c r="C4" i="9"/>
  <c r="C3" i="9"/>
  <c r="S6" i="8" l="1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5" i="8"/>
  <c r="M3" i="8"/>
  <c r="N3" i="8"/>
  <c r="L3" i="8"/>
  <c r="K3" i="8"/>
  <c r="J3" i="8"/>
  <c r="I3" i="8"/>
  <c r="H3" i="8"/>
  <c r="G3" i="8"/>
  <c r="O3" i="8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5" i="7"/>
  <c r="F3" i="7"/>
  <c r="C7" i="8"/>
  <c r="C8" i="8" s="1"/>
  <c r="C9" i="8" s="1"/>
  <c r="C10" i="8" s="1"/>
  <c r="C11" i="8" s="1"/>
  <c r="C13" i="8"/>
  <c r="C14" i="8" s="1"/>
  <c r="C15" i="8" s="1"/>
  <c r="C16" i="8" s="1"/>
  <c r="C17" i="8" s="1"/>
  <c r="C18" i="8" s="1"/>
  <c r="C20" i="8"/>
  <c r="C21" i="8" s="1"/>
  <c r="C22" i="8" s="1"/>
  <c r="C23" i="8" s="1"/>
  <c r="C24" i="8" s="1"/>
  <c r="C25" i="8" s="1"/>
  <c r="C26" i="8" s="1"/>
  <c r="C27" i="8" s="1"/>
  <c r="C29" i="8"/>
  <c r="C30" i="8" s="1"/>
  <c r="C31" i="8" s="1"/>
  <c r="C32" i="8" s="1"/>
  <c r="C33" i="8" s="1"/>
  <c r="C34" i="8" s="1"/>
  <c r="C35" i="8" s="1"/>
  <c r="C36" i="8" s="1"/>
  <c r="C39" i="8"/>
  <c r="C42" i="8"/>
  <c r="C44" i="8"/>
  <c r="C46" i="8"/>
  <c r="C47" i="8" s="1"/>
  <c r="C48" i="8" s="1"/>
  <c r="C50" i="8"/>
  <c r="C51" i="8" s="1"/>
  <c r="C53" i="8"/>
  <c r="C54" i="8" s="1"/>
  <c r="C55" i="8" s="1"/>
  <c r="C57" i="8"/>
  <c r="C59" i="8"/>
  <c r="C60" i="8" s="1"/>
  <c r="C61" i="8" s="1"/>
  <c r="C62" i="8" s="1"/>
  <c r="C63" i="8" s="1"/>
  <c r="C64" i="8" s="1"/>
  <c r="C66" i="8"/>
  <c r="C67" i="8" s="1"/>
  <c r="C69" i="8"/>
  <c r="C70" i="8" s="1"/>
  <c r="Q3" i="8" l="1"/>
  <c r="S3" i="8"/>
  <c r="H3" i="7"/>
  <c r="G3" i="7" s="1"/>
  <c r="J3" i="7"/>
  <c r="I3" i="7" s="1"/>
  <c r="P3" i="8"/>
  <c r="R3" i="8"/>
</calcChain>
</file>

<file path=xl/sharedStrings.xml><?xml version="1.0" encoding="utf-8"?>
<sst xmlns="http://schemas.openxmlformats.org/spreadsheetml/2006/main" count="291" uniqueCount="163">
  <si>
    <t>*** Note: Images shown are for illustration purposes only.***</t>
  </si>
  <si>
    <t>Sample Image</t>
  </si>
  <si>
    <t>Style</t>
  </si>
  <si>
    <t>Gender</t>
  </si>
  <si>
    <t>Style + Color</t>
  </si>
  <si>
    <t>Description</t>
  </si>
  <si>
    <t>Color</t>
  </si>
  <si>
    <t>SP or WW</t>
  </si>
  <si>
    <t>XS</t>
  </si>
  <si>
    <t>S</t>
  </si>
  <si>
    <t>M</t>
  </si>
  <si>
    <t>L</t>
  </si>
  <si>
    <t>XL</t>
  </si>
  <si>
    <t>2XL</t>
  </si>
  <si>
    <t>3XL</t>
  </si>
  <si>
    <t>4XL</t>
  </si>
  <si>
    <t>Grand
Total</t>
  </si>
  <si>
    <t>Wholesale
(CAD)</t>
  </si>
  <si>
    <t>TTL WHS(CAD)</t>
  </si>
  <si>
    <t>Retail Price
(CAD)</t>
  </si>
  <si>
    <t>TTL RRP (CAD)</t>
  </si>
  <si>
    <t>Men</t>
  </si>
  <si>
    <t>Navy</t>
  </si>
  <si>
    <t>Black</t>
  </si>
  <si>
    <t>Women</t>
  </si>
  <si>
    <t>STYLE NAME</t>
  </si>
  <si>
    <t>Quantity</t>
  </si>
  <si>
    <t>HH M F2F ORG COTTON CREW SWTSHIRT (721) - STORM</t>
  </si>
  <si>
    <t>SP</t>
  </si>
  <si>
    <t>HH M F2F ORG COTTON CREW SWTSHIRT (721) - CONCRETE</t>
  </si>
  <si>
    <t>HH W F2F ORGANIC COTTON SWEATER F21 - DUSTY SYRIN</t>
  </si>
  <si>
    <t>HH W F2F ORGANIC COTTON HOODIE F21 - STORM</t>
  </si>
  <si>
    <t>HH W F2F ORGANIC COTTON HOODI F21 - DAFFODIL YLL</t>
  </si>
  <si>
    <t>HH W F2F COTTON HOODIE S22 - SKAGEN BLUE</t>
  </si>
  <si>
    <t>HH W F2F COTTON HOODIE S22 - FADED YELLOW</t>
  </si>
  <si>
    <t>HH W F2F COTTON HOODIE S22 - SAGE</t>
  </si>
  <si>
    <t>HH W F2F COTTON HOODIE S20 - GREY FOG PRINT</t>
  </si>
  <si>
    <t>HH M F2F ORG COTTON PO HOODIE (222) - LAV GREEN</t>
  </si>
  <si>
    <t>HH M F2F ORG COTTON PO HOODIE (222) - ALERT RED</t>
  </si>
  <si>
    <t>HELLY HANSEN GRAPHIC PO HOODIE (JUL20) PINE GRN</t>
  </si>
  <si>
    <t>HELLY HANSEN GRAPHIC PO HOODIE (JUL20) BLACK</t>
  </si>
  <si>
    <t>HELLY HANSEN GRAPHIC PO HOODIE (JUL20) NAVY</t>
  </si>
  <si>
    <t>HELLY HANSEN JR GRAPHIC HOODIE MAGENTA (JAN21)</t>
  </si>
  <si>
    <t>HELLY HANSEN JR GRAPHIC HOODIE ICE BLUE (JAN21)</t>
  </si>
  <si>
    <t>Row Labels</t>
  </si>
  <si>
    <t>Unisex</t>
  </si>
  <si>
    <t>53579_990</t>
  </si>
  <si>
    <t>Yu Crew Sweater</t>
  </si>
  <si>
    <t>62933_223</t>
  </si>
  <si>
    <t>F2F Organic  Cotton Sweater</t>
  </si>
  <si>
    <t>Alert</t>
  </si>
  <si>
    <t>62933_303</t>
  </si>
  <si>
    <t>Iron</t>
  </si>
  <si>
    <t>62933_428</t>
  </si>
  <si>
    <t>Powder</t>
  </si>
  <si>
    <t>62933_581</t>
  </si>
  <si>
    <t>Marine</t>
  </si>
  <si>
    <t>62933_609</t>
  </si>
  <si>
    <t>Storm</t>
  </si>
  <si>
    <t>62933_982</t>
  </si>
  <si>
    <t>Ebony</t>
  </si>
  <si>
    <t>62934_349</t>
  </si>
  <si>
    <t>F2F Organic  Cotton Hoodie</t>
  </si>
  <si>
    <t>Arrow</t>
  </si>
  <si>
    <t>62934_469</t>
  </si>
  <si>
    <t>Forest</t>
  </si>
  <si>
    <t>62934_555</t>
  </si>
  <si>
    <t>Dusty</t>
  </si>
  <si>
    <t>62934_606</t>
  </si>
  <si>
    <t>Deep F</t>
  </si>
  <si>
    <t>62934_609</t>
  </si>
  <si>
    <t>62934_876</t>
  </si>
  <si>
    <t>Concrete</t>
  </si>
  <si>
    <t>62934_982</t>
  </si>
  <si>
    <t>62935_034</t>
  </si>
  <si>
    <t>W F2F Organic Cotton Sweater</t>
  </si>
  <si>
    <t>Cream</t>
  </si>
  <si>
    <t>62935_060</t>
  </si>
  <si>
    <t>Misty</t>
  </si>
  <si>
    <t>62935_284</t>
  </si>
  <si>
    <t>Peach</t>
  </si>
  <si>
    <t>62935_514</t>
  </si>
  <si>
    <t>Royal</t>
  </si>
  <si>
    <t>62935_582</t>
  </si>
  <si>
    <t>Baby T</t>
  </si>
  <si>
    <t>62935_597</t>
  </si>
  <si>
    <t>62935_619</t>
  </si>
  <si>
    <t>Skagen</t>
  </si>
  <si>
    <t>62935_853</t>
  </si>
  <si>
    <t>Grey F</t>
  </si>
  <si>
    <t>62935_981</t>
  </si>
  <si>
    <t>62936_034</t>
  </si>
  <si>
    <t>62936_064</t>
  </si>
  <si>
    <t>Cascade</t>
  </si>
  <si>
    <t>62936_065</t>
  </si>
  <si>
    <t>Raspberry</t>
  </si>
  <si>
    <t>62936_086</t>
  </si>
  <si>
    <t>Light</t>
  </si>
  <si>
    <t>62936_333</t>
  </si>
  <si>
    <t>Faded</t>
  </si>
  <si>
    <t>62936_363</t>
  </si>
  <si>
    <t>Daffodil</t>
  </si>
  <si>
    <t>62936_581</t>
  </si>
  <si>
    <t>62936_582</t>
  </si>
  <si>
    <t>62936_692</t>
  </si>
  <si>
    <t>79161_970</t>
  </si>
  <si>
    <t>Classic T-Shirt</t>
  </si>
  <si>
    <t>Dark Green</t>
  </si>
  <si>
    <t>79208_590</t>
  </si>
  <si>
    <t>Manchester Sweatshirt</t>
  </si>
  <si>
    <t>79208_990</t>
  </si>
  <si>
    <t>79209_990</t>
  </si>
  <si>
    <t>W Manchester Sweatshirt</t>
  </si>
  <si>
    <t>79212_590</t>
  </si>
  <si>
    <t>Manchester Zip Sweatshirt</t>
  </si>
  <si>
    <t>79212_990</t>
  </si>
  <si>
    <t>79213_590</t>
  </si>
  <si>
    <t>W Manchester Zip Sweatshirt</t>
  </si>
  <si>
    <t>79213_990</t>
  </si>
  <si>
    <t>79214_590</t>
  </si>
  <si>
    <t>Manchester Hoodie</t>
  </si>
  <si>
    <t>79214_990</t>
  </si>
  <si>
    <t>79215_590</t>
  </si>
  <si>
    <t>W Manchester Hoodie</t>
  </si>
  <si>
    <t>79215_990</t>
  </si>
  <si>
    <t>79216_590</t>
  </si>
  <si>
    <t>Manchester Zip Hoodie</t>
  </si>
  <si>
    <t>79216_990</t>
  </si>
  <si>
    <t>79217_590</t>
  </si>
  <si>
    <t>W Manchester Zip Hoodie</t>
  </si>
  <si>
    <t>79217_990</t>
  </si>
  <si>
    <t>79243._990</t>
  </si>
  <si>
    <t>Kensington Zip Hoodie</t>
  </si>
  <si>
    <t>79243_430</t>
  </si>
  <si>
    <t>Blue</t>
  </si>
  <si>
    <t>79243_590</t>
  </si>
  <si>
    <t>79243_930</t>
  </si>
  <si>
    <t xml:space="preserve">Grey </t>
  </si>
  <si>
    <t>79243_931</t>
  </si>
  <si>
    <t>79243_990</t>
  </si>
  <si>
    <t>79245_590</t>
  </si>
  <si>
    <t>Kensington Sweatshirt</t>
  </si>
  <si>
    <t>79245_930</t>
  </si>
  <si>
    <t>Grey</t>
  </si>
  <si>
    <t>79245_990</t>
  </si>
  <si>
    <t>79247_590</t>
  </si>
  <si>
    <t>Kensington Zip Sweatshirt</t>
  </si>
  <si>
    <t>79247_990</t>
  </si>
  <si>
    <t>CATEGORY</t>
  </si>
  <si>
    <t>555_1027 CANADA STOCKS</t>
  </si>
  <si>
    <t>BRAND NAME</t>
  </si>
  <si>
    <t>QUANTITY</t>
  </si>
  <si>
    <t>AVG RETAIL PRICE</t>
  </si>
  <si>
    <t>TOTAL RRP</t>
  </si>
  <si>
    <t>GENDER</t>
  </si>
  <si>
    <t>MEN AND WOMEN</t>
  </si>
  <si>
    <t>HOODIE SWEATSHIRT TSHIRT</t>
  </si>
  <si>
    <t>SWEATSHIRT HOODIE SWEATER</t>
  </si>
  <si>
    <t>MEN WOMEN UNISEX</t>
  </si>
  <si>
    <t>GRAND TOTAL:</t>
  </si>
  <si>
    <t>A-HELLY HENSEN</t>
  </si>
  <si>
    <t>B-HELLY HENSEN</t>
  </si>
  <si>
    <t>C-HELLY HENSEN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</si>
</sst>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([$$-409]* #,##0.00_);_([$$-409]* \(#,##0.00\);_([$$-409]* &quot;-&quot;??_);_(@_)"/>
    <numFmt numFmtId="167" formatCode="_-[$$-409]* #,##0.00_ ;_-[$$-409]* \-#,##0.00\ ;_-[$$-409]* &quot;-&quot;??_ ;_-@_ "/>
    <numFmt numFmtId="168" formatCode="_-* #,##0\ _€_-;\-* #,##0\ _€_-;_-* &quot;-&quot;??\ _€_-;_-@_-"/>
    <numFmt numFmtId="169" formatCode="_-[$CAD]\ * #,##0.00_-;\-[$CAD]\ * #,##0.00_-;_-[$CAD]\ * &quot;-&quot;??_-;_-@_-"/>
  </numFmts>
  <fonts count="22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color rgb="FFC00000"/>
      <name val="Calibri"/>
      <family val="2"/>
      <scheme val="minor"/>
    </font>
    <font>
      <sz val="11"/>
      <color theme="1"/>
      <name val="Century Gothic"/>
      <family val="2"/>
    </font>
    <font>
      <sz val="11"/>
      <color rgb="FF000000"/>
      <name val="Arial"/>
      <family val="2"/>
    </font>
    <font>
      <sz val="11"/>
      <color rgb="FFFFFF0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0000"/>
      <name val="Arial"/>
      <family val="2"/>
    </font>
    <font>
      <b/>
      <sz val="11"/>
      <color theme="0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165" fontId="3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55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2" borderId="5" xfId="3" applyFont="1" applyFill="1" applyBorder="1" applyAlignment="1">
      <alignment vertical="center"/>
    </xf>
    <xf numFmtId="0" fontId="10" fillId="0" borderId="0" xfId="3" applyFont="1" applyAlignment="1">
      <alignment vertical="center"/>
    </xf>
    <xf numFmtId="167" fontId="11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2" borderId="6" xfId="3" applyFont="1" applyFill="1" applyBorder="1" applyAlignment="1">
      <alignment vertical="center"/>
    </xf>
    <xf numFmtId="0" fontId="10" fillId="0" borderId="5" xfId="3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65" fontId="11" fillId="0" borderId="1" xfId="2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14" fillId="0" borderId="1" xfId="5" applyNumberFormat="1" applyFont="1" applyFill="1" applyBorder="1" applyAlignment="1">
      <alignment horizontal="center" vertical="center"/>
    </xf>
    <xf numFmtId="0" fontId="15" fillId="5" borderId="5" xfId="3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167" fontId="7" fillId="0" borderId="1" xfId="3" applyNumberFormat="1" applyFont="1" applyBorder="1" applyAlignment="1">
      <alignment horizontal="center" vertical="center"/>
    </xf>
    <xf numFmtId="166" fontId="7" fillId="0" borderId="1" xfId="3" applyNumberFormat="1" applyFont="1" applyBorder="1" applyAlignment="1">
      <alignment horizontal="center" vertical="center"/>
    </xf>
    <xf numFmtId="0" fontId="15" fillId="5" borderId="1" xfId="3" applyFont="1" applyFill="1" applyBorder="1" applyAlignment="1">
      <alignment horizontal="center" vertical="center"/>
    </xf>
    <xf numFmtId="165" fontId="7" fillId="0" borderId="3" xfId="3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7" fillId="0" borderId="0" xfId="0" applyFont="1"/>
    <xf numFmtId="0" fontId="16" fillId="0" borderId="15" xfId="0" applyFont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center"/>
    </xf>
    <xf numFmtId="168" fontId="16" fillId="7" borderId="14" xfId="6" applyNumberFormat="1" applyFont="1" applyFill="1" applyBorder="1" applyAlignment="1">
      <alignment horizontal="center" vertical="center"/>
    </xf>
    <xf numFmtId="169" fontId="16" fillId="7" borderId="14" xfId="6" applyNumberFormat="1" applyFont="1" applyFill="1" applyBorder="1" applyAlignment="1">
      <alignment horizontal="center" vertical="center"/>
    </xf>
    <xf numFmtId="169" fontId="16" fillId="7" borderId="8" xfId="6" applyNumberFormat="1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0" fillId="0" borderId="0" xfId="0" applyFont="1"/>
    <xf numFmtId="0" fontId="18" fillId="4" borderId="7" xfId="0" applyFont="1" applyFill="1" applyBorder="1" applyAlignment="1">
      <alignment horizontal="center" vertical="center"/>
    </xf>
    <xf numFmtId="168" fontId="16" fillId="4" borderId="14" xfId="6" applyNumberFormat="1" applyFont="1" applyFill="1" applyBorder="1" applyAlignment="1">
      <alignment horizontal="center" vertical="center"/>
    </xf>
    <xf numFmtId="169" fontId="16" fillId="4" borderId="14" xfId="6" applyNumberFormat="1" applyFont="1" applyFill="1" applyBorder="1" applyAlignment="1">
      <alignment horizontal="center" vertical="center"/>
    </xf>
    <xf numFmtId="169" fontId="16" fillId="4" borderId="8" xfId="6" applyNumberFormat="1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horizontal="center" vertical="center"/>
    </xf>
    <xf numFmtId="168" fontId="21" fillId="3" borderId="11" xfId="6" applyNumberFormat="1" applyFont="1" applyFill="1" applyBorder="1" applyAlignment="1">
      <alignment horizontal="center" vertical="center"/>
    </xf>
    <xf numFmtId="165" fontId="21" fillId="3" borderId="12" xfId="2" applyFont="1" applyFill="1" applyBorder="1" applyAlignment="1">
      <alignment horizontal="center" vertical="center"/>
    </xf>
    <xf numFmtId="165" fontId="21" fillId="3" borderId="13" xfId="2" applyFont="1" applyFill="1" applyBorder="1" applyAlignment="1">
      <alignment horizontal="center" vertical="center"/>
    </xf>
    <xf numFmtId="0" fontId="21" fillId="3" borderId="15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0" fontId="19" fillId="8" borderId="7" xfId="5" applyNumberFormat="1" applyFont="1" applyFill="1" applyBorder="1" applyAlignment="1">
      <alignment horizontal="center" vertical="center"/>
    </xf>
    <xf numFmtId="10" fontId="19" fillId="8" borderId="8" xfId="5" applyNumberFormat="1" applyFont="1" applyFill="1" applyBorder="1" applyAlignment="1">
      <alignment horizontal="center" vertical="center"/>
    </xf>
    <xf numFmtId="10" fontId="19" fillId="8" borderId="9" xfId="5" applyNumberFormat="1" applyFont="1" applyFill="1" applyBorder="1" applyAlignment="1">
      <alignment horizontal="center" vertical="center"/>
    </xf>
  </cellXfs>
  <cellStyles count="7">
    <cellStyle name="Comma" xfId="6" builtinId="3"/>
    <cellStyle name="Currency" xfId="2" builtinId="4"/>
    <cellStyle name="Currency 2" xfId="4"/>
    <cellStyle name="Normal" xfId="0" builtinId="0"/>
    <cellStyle name="Normal 2" xfId="1"/>
    <cellStyle name="Normal 3" xfId="3"/>
    <cellStyle name="Percent" xfId="5" builtinId="5"/>
  </cellStyles>
  <dxfs count="0"/>
  <tableStyles count="0" defaultTableStyle="TableStyleMedium2" defaultPivotStyle="PivotStyleLight16"/>
  <colors>
    <mruColors>
      <color rgb="FF000099"/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jpeg"/><Relationship Id="rId13" Type="http://schemas.openxmlformats.org/officeDocument/2006/relationships/image" Target="../media/image18.jpeg"/><Relationship Id="rId18" Type="http://schemas.openxmlformats.org/officeDocument/2006/relationships/image" Target="../media/image5.png"/><Relationship Id="rId3" Type="http://schemas.openxmlformats.org/officeDocument/2006/relationships/image" Target="../media/image8.jpeg"/><Relationship Id="rId7" Type="http://schemas.openxmlformats.org/officeDocument/2006/relationships/image" Target="../media/image12.jpeg"/><Relationship Id="rId12" Type="http://schemas.openxmlformats.org/officeDocument/2006/relationships/image" Target="../media/image17.jpeg"/><Relationship Id="rId17" Type="http://schemas.openxmlformats.org/officeDocument/2006/relationships/image" Target="../media/image22.jpeg"/><Relationship Id="rId2" Type="http://schemas.openxmlformats.org/officeDocument/2006/relationships/image" Target="../media/image7.jpeg"/><Relationship Id="rId16" Type="http://schemas.openxmlformats.org/officeDocument/2006/relationships/image" Target="../media/image21.jpeg"/><Relationship Id="rId1" Type="http://schemas.openxmlformats.org/officeDocument/2006/relationships/image" Target="../media/image6.jpeg"/><Relationship Id="rId6" Type="http://schemas.openxmlformats.org/officeDocument/2006/relationships/image" Target="../media/image11.jpeg"/><Relationship Id="rId11" Type="http://schemas.openxmlformats.org/officeDocument/2006/relationships/image" Target="../media/image16.jpeg"/><Relationship Id="rId5" Type="http://schemas.openxmlformats.org/officeDocument/2006/relationships/image" Target="../media/image10.jpeg"/><Relationship Id="rId15" Type="http://schemas.openxmlformats.org/officeDocument/2006/relationships/image" Target="../media/image20.jpeg"/><Relationship Id="rId10" Type="http://schemas.openxmlformats.org/officeDocument/2006/relationships/image" Target="../media/image15.jpeg"/><Relationship Id="rId4" Type="http://schemas.openxmlformats.org/officeDocument/2006/relationships/image" Target="../media/image9.jpeg"/><Relationship Id="rId9" Type="http://schemas.openxmlformats.org/officeDocument/2006/relationships/image" Target="../media/image14.jpeg"/><Relationship Id="rId14" Type="http://schemas.openxmlformats.org/officeDocument/2006/relationships/image" Target="../media/image1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317499</xdr:colOff>
      <xdr:row>4</xdr:row>
      <xdr:rowOff>100870</xdr:rowOff>
    </xdr:from>
    <xdr:to>
      <xdr:col>0</xdr:col>
      <xdr:colOff>1279101</xdr:colOff>
      <xdr:row>5</xdr:row>
      <xdr:rowOff>554007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CAB49306-C3AE-AEC0-59DB-FA998B6AF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499" y="460703"/>
          <a:ext cx="957792" cy="1078612"/>
        </a:xfrm>
        <a:prstGeom prst="rect">
          <a:avLst/>
        </a:prstGeom>
      </xdr:spPr>
    </xdr:pic>
    <xdr:clientData/>
  </xdr:twoCellAnchor>
  <xdr:twoCellAnchor editAs="oneCell">
    <xdr:from>
      <xdr:col>0</xdr:col>
      <xdr:colOff>328083</xdr:colOff>
      <xdr:row>6</xdr:row>
      <xdr:rowOff>111215</xdr:rowOff>
    </xdr:from>
    <xdr:to>
      <xdr:col>0</xdr:col>
      <xdr:colOff>1165648</xdr:colOff>
      <xdr:row>6</xdr:row>
      <xdr:rowOff>1218709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1EA25BE5-03E5-8867-508E-2DAAF3849D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8083" y="1741048"/>
          <a:ext cx="841375" cy="1107494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338666</xdr:colOff>
      <xdr:row>7</xdr:row>
      <xdr:rowOff>153458</xdr:rowOff>
    </xdr:from>
    <xdr:to>
      <xdr:col>0</xdr:col>
      <xdr:colOff>1240264</xdr:colOff>
      <xdr:row>12</xdr:row>
      <xdr:rowOff>156142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19318AFA-113C-0E5C-3033-32A83C554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8666" y="3048000"/>
          <a:ext cx="905408" cy="1272684"/>
        </a:xfrm>
        <a:prstGeom prst="rect">
          <a:avLst/>
        </a:prstGeom>
      </xdr:spPr>
    </xdr:pic>
    <xdr:clientData/>
  </xdr:twoCellAnchor>
  <xdr:twoCellAnchor editAs="oneCell">
    <xdr:from>
      <xdr:col>0</xdr:col>
      <xdr:colOff>354541</xdr:colOff>
      <xdr:row>13</xdr:row>
      <xdr:rowOff>82077</xdr:rowOff>
    </xdr:from>
    <xdr:to>
      <xdr:col>0</xdr:col>
      <xdr:colOff>1202690</xdr:colOff>
      <xdr:row>14</xdr:row>
      <xdr:rowOff>587849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8466D3AF-20DC-D34E-C5B9-74BAE824D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4541" y="4500619"/>
          <a:ext cx="851959" cy="1144582"/>
        </a:xfrm>
        <a:prstGeom prst="rect">
          <a:avLst/>
        </a:prstGeom>
      </xdr:spPr>
    </xdr:pic>
    <xdr:clientData/>
  </xdr:twoCellAnchor>
  <xdr:twoCellAnchor editAs="oneCell">
    <xdr:from>
      <xdr:col>0</xdr:col>
      <xdr:colOff>148167</xdr:colOff>
      <xdr:row>0</xdr:row>
      <xdr:rowOff>148167</xdr:rowOff>
    </xdr:from>
    <xdr:to>
      <xdr:col>0</xdr:col>
      <xdr:colOff>1067336</xdr:colOff>
      <xdr:row>0</xdr:row>
      <xdr:rowOff>630136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B217E3EC-A56D-4B9C-8519-FA9DCC932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8167" y="148167"/>
          <a:ext cx="919169" cy="4857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4</xdr:row>
      <xdr:rowOff>190499</xdr:rowOff>
    </xdr:from>
    <xdr:to>
      <xdr:col>0</xdr:col>
      <xdr:colOff>1103060</xdr:colOff>
      <xdr:row>4</xdr:row>
      <xdr:rowOff>1102316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DFFED63D-3AD4-4F3F-99C6-9C30D36A0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6" y="590549"/>
          <a:ext cx="826834" cy="911817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304800</xdr:colOff>
      <xdr:row>5</xdr:row>
      <xdr:rowOff>66674</xdr:rowOff>
    </xdr:from>
    <xdr:to>
      <xdr:col>0</xdr:col>
      <xdr:colOff>1085850</xdr:colOff>
      <xdr:row>10</xdr:row>
      <xdr:rowOff>113967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xmlns="" id="{DCE513D3-5CBF-4100-A830-8B8832C7F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800" y="1733549"/>
          <a:ext cx="781050" cy="1016363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11</xdr:row>
      <xdr:rowOff>159382</xdr:rowOff>
    </xdr:from>
    <xdr:to>
      <xdr:col>0</xdr:col>
      <xdr:colOff>1120140</xdr:colOff>
      <xdr:row>17</xdr:row>
      <xdr:rowOff>82282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18075E04-1C3C-41A3-83B3-C06476BE46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3375" y="2969257"/>
          <a:ext cx="781050" cy="1096139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19</xdr:row>
      <xdr:rowOff>2753</xdr:rowOff>
    </xdr:from>
    <xdr:to>
      <xdr:col>0</xdr:col>
      <xdr:colOff>1139494</xdr:colOff>
      <xdr:row>25</xdr:row>
      <xdr:rowOff>101208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xmlns="" id="{AAE43B4F-D5C2-42A4-A29C-1AA81F680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8600" y="4336628"/>
          <a:ext cx="910894" cy="1283122"/>
        </a:xfrm>
        <a:prstGeom prst="rect">
          <a:avLst/>
        </a:prstGeom>
      </xdr:spPr>
    </xdr:pic>
    <xdr:clientData/>
  </xdr:twoCellAnchor>
  <xdr:twoCellAnchor editAs="oneCell">
    <xdr:from>
      <xdr:col>0</xdr:col>
      <xdr:colOff>323850</xdr:colOff>
      <xdr:row>28</xdr:row>
      <xdr:rowOff>23283</xdr:rowOff>
    </xdr:from>
    <xdr:to>
      <xdr:col>0</xdr:col>
      <xdr:colOff>1160145</xdr:colOff>
      <xdr:row>35</xdr:row>
      <xdr:rowOff>2493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04F3BFA2-6BBF-4E79-8C20-808A5D6DD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23850" y="6071658"/>
          <a:ext cx="847725" cy="1329975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304800</xdr:colOff>
      <xdr:row>36</xdr:row>
      <xdr:rowOff>95250</xdr:rowOff>
    </xdr:from>
    <xdr:to>
      <xdr:col>0</xdr:col>
      <xdr:colOff>1160145</xdr:colOff>
      <xdr:row>36</xdr:row>
      <xdr:rowOff>1201719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xmlns="" id="{C95951AD-ECB0-4EE9-AF68-88A68EF6D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04800" y="7667625"/>
          <a:ext cx="866775" cy="109122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37</xdr:row>
      <xdr:rowOff>247650</xdr:rowOff>
    </xdr:from>
    <xdr:to>
      <xdr:col>0</xdr:col>
      <xdr:colOff>1392706</xdr:colOff>
      <xdr:row>38</xdr:row>
      <xdr:rowOff>402816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2ECAA017-F6DD-493F-A980-E23DCBB57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0" y="9086850"/>
          <a:ext cx="1289836" cy="78953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39</xdr:row>
      <xdr:rowOff>190500</xdr:rowOff>
    </xdr:from>
    <xdr:to>
      <xdr:col>0</xdr:col>
      <xdr:colOff>1272540</xdr:colOff>
      <xdr:row>39</xdr:row>
      <xdr:rowOff>1127125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xmlns="" id="{649FA36E-47C1-46FF-8CEB-600E3601AF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2875" y="10287000"/>
          <a:ext cx="1123950" cy="936625"/>
        </a:xfrm>
        <a:prstGeom prst="rect">
          <a:avLst/>
        </a:prstGeom>
      </xdr:spPr>
    </xdr:pic>
    <xdr:clientData/>
  </xdr:twoCellAnchor>
  <xdr:twoCellAnchor editAs="oneCell">
    <xdr:from>
      <xdr:col>0</xdr:col>
      <xdr:colOff>66676</xdr:colOff>
      <xdr:row>40</xdr:row>
      <xdr:rowOff>257175</xdr:rowOff>
    </xdr:from>
    <xdr:to>
      <xdr:col>0</xdr:col>
      <xdr:colOff>1467820</xdr:colOff>
      <xdr:row>41</xdr:row>
      <xdr:rowOff>457200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B94FBD5E-B692-47EE-8183-257013D33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6676" y="11620500"/>
          <a:ext cx="1385904" cy="8286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180976</xdr:colOff>
      <xdr:row>42</xdr:row>
      <xdr:rowOff>152400</xdr:rowOff>
    </xdr:from>
    <xdr:to>
      <xdr:col>0</xdr:col>
      <xdr:colOff>1198246</xdr:colOff>
      <xdr:row>43</xdr:row>
      <xdr:rowOff>512684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xmlns="" id="{B0426CCA-2156-4409-8878-2BA09CF48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80976" y="12773025"/>
          <a:ext cx="1028700" cy="1000365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44</xdr:row>
      <xdr:rowOff>171853</xdr:rowOff>
    </xdr:from>
    <xdr:to>
      <xdr:col>0</xdr:col>
      <xdr:colOff>1280159</xdr:colOff>
      <xdr:row>47</xdr:row>
      <xdr:rowOff>154020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84D3E4C9-C93F-4243-8EDA-675232A2E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19075" y="14049778"/>
          <a:ext cx="1066799" cy="925142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48</xdr:row>
      <xdr:rowOff>229756</xdr:rowOff>
    </xdr:from>
    <xdr:to>
      <xdr:col>0</xdr:col>
      <xdr:colOff>1272540</xdr:colOff>
      <xdr:row>50</xdr:row>
      <xdr:rowOff>266715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xmlns="" id="{7710E179-C5C3-4B84-B07D-A30E76257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47650" y="15364981"/>
          <a:ext cx="1019175" cy="875160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51</xdr:row>
      <xdr:rowOff>223677</xdr:rowOff>
    </xdr:from>
    <xdr:to>
      <xdr:col>0</xdr:col>
      <xdr:colOff>1200150</xdr:colOff>
      <xdr:row>54</xdr:row>
      <xdr:rowOff>211050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1F7D24AD-D2C9-49D4-B9E0-EE841DD33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61925" y="16616202"/>
          <a:ext cx="1038225" cy="915108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55</xdr:row>
      <xdr:rowOff>147801</xdr:rowOff>
    </xdr:from>
    <xdr:to>
      <xdr:col>0</xdr:col>
      <xdr:colOff>1276349</xdr:colOff>
      <xdr:row>56</xdr:row>
      <xdr:rowOff>555745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xmlns="" id="{9B9CE7EF-E0CA-426E-BFAE-6F5480D6E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209550" y="17797626"/>
          <a:ext cx="1066799" cy="1036594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58</xdr:row>
      <xdr:rowOff>62282</xdr:rowOff>
    </xdr:from>
    <xdr:to>
      <xdr:col>0</xdr:col>
      <xdr:colOff>1274445</xdr:colOff>
      <xdr:row>63</xdr:row>
      <xdr:rowOff>177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FFDA29DA-5F07-4AAF-908F-DEE91B2A7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04775" y="19159907"/>
          <a:ext cx="1181100" cy="914585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64</xdr:row>
      <xdr:rowOff>161925</xdr:rowOff>
    </xdr:from>
    <xdr:to>
      <xdr:col>0</xdr:col>
      <xdr:colOff>1426708</xdr:colOff>
      <xdr:row>66</xdr:row>
      <xdr:rowOff>249164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xmlns="" id="{A4328F8F-7B52-4E7A-8223-F032FBEFB2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52400" y="20402550"/>
          <a:ext cx="1264783" cy="914008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67</xdr:row>
      <xdr:rowOff>215090</xdr:rowOff>
    </xdr:from>
    <xdr:to>
      <xdr:col>0</xdr:col>
      <xdr:colOff>1371600</xdr:colOff>
      <xdr:row>69</xdr:row>
      <xdr:rowOff>282102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xmlns="" id="{AF3A567B-EDF5-4E45-A796-DFC50D1B50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42875" y="21713015"/>
          <a:ext cx="1228725" cy="895686"/>
        </a:xfrm>
        <a:prstGeom prst="rect">
          <a:avLst/>
        </a:prstGeom>
      </xdr:spPr>
    </xdr:pic>
    <xdr:clientData/>
  </xdr:twoCellAnchor>
  <xdr:twoCellAnchor editAs="oneCell">
    <xdr:from>
      <xdr:col>0</xdr:col>
      <xdr:colOff>123265</xdr:colOff>
      <xdr:row>0</xdr:row>
      <xdr:rowOff>134471</xdr:rowOff>
    </xdr:from>
    <xdr:to>
      <xdr:col>0</xdr:col>
      <xdr:colOff>1050054</xdr:colOff>
      <xdr:row>0</xdr:row>
      <xdr:rowOff>625965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8868E6A8-6D5F-4CC5-B170-B2725D373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23265" y="134471"/>
          <a:ext cx="919169" cy="4857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0"/>
  <sheetViews>
    <sheetView showGridLines="0" tabSelected="1" zoomScaleNormal="100" zoomScaleSheetLayoutView="85" workbookViewId="0">
      <selection activeCell="P6" sqref="P6"/>
    </sheetView>
  </sheetViews>
  <sheetFormatPr defaultColWidth="9.140625" defaultRowHeight="12.75" x14ac:dyDescent="0.2"/>
  <cols>
    <col min="1" max="1" width="21.42578125" style="1" customWidth="1"/>
    <col min="2" max="2" width="13.42578125" style="1" bestFit="1" customWidth="1"/>
    <col min="3" max="3" width="15.42578125" style="1" bestFit="1" customWidth="1"/>
    <col min="4" max="4" width="42.7109375" style="2" customWidth="1"/>
    <col min="5" max="5" width="14.140625" style="1" customWidth="1"/>
    <col min="6" max="8" width="11.7109375" style="2" customWidth="1"/>
    <col min="9" max="9" width="9.28515625" style="2" customWidth="1"/>
    <col min="10" max="10" width="14" style="2" customWidth="1"/>
    <col min="11" max="16384" width="9.140625" style="2"/>
  </cols>
  <sheetData>
    <row r="1" spans="1:10" s="1" customFormat="1" ht="60" customHeight="1" x14ac:dyDescent="0.2"/>
    <row r="2" spans="1:10" s="1" customFormat="1" x14ac:dyDescent="0.2">
      <c r="A2" s="13" t="s">
        <v>0</v>
      </c>
      <c r="B2" s="7"/>
      <c r="C2" s="7"/>
      <c r="D2" s="7"/>
      <c r="E2" s="7"/>
      <c r="F2" s="14"/>
      <c r="G2" s="14"/>
      <c r="H2" s="14"/>
      <c r="I2" s="14"/>
      <c r="J2" s="14"/>
    </row>
    <row r="3" spans="1:10" s="5" customFormat="1" x14ac:dyDescent="0.2">
      <c r="A3" s="29"/>
      <c r="B3" s="29"/>
      <c r="C3" s="29"/>
      <c r="D3" s="29"/>
      <c r="E3" s="29"/>
      <c r="F3" s="26">
        <f>SUM(F5:F20)</f>
        <v>3763</v>
      </c>
      <c r="G3" s="27">
        <f>H3/F3</f>
        <v>37.891974488440077</v>
      </c>
      <c r="H3" s="30">
        <f>SUM(H5:H20)</f>
        <v>142587.5</v>
      </c>
      <c r="I3" s="27">
        <f>J3/F3</f>
        <v>75.783948976880154</v>
      </c>
      <c r="J3" s="31">
        <f>SUM(J5:J20)</f>
        <v>285175</v>
      </c>
    </row>
    <row r="4" spans="1:10" s="6" customFormat="1" ht="38.25" x14ac:dyDescent="0.2">
      <c r="A4" s="12" t="s">
        <v>1</v>
      </c>
      <c r="B4" s="12" t="s">
        <v>2</v>
      </c>
      <c r="C4" s="12" t="s">
        <v>3</v>
      </c>
      <c r="D4" s="12" t="s">
        <v>25</v>
      </c>
      <c r="E4" s="12" t="s">
        <v>7</v>
      </c>
      <c r="F4" s="18" t="s">
        <v>26</v>
      </c>
      <c r="G4" s="12" t="s">
        <v>17</v>
      </c>
      <c r="H4" s="12" t="s">
        <v>18</v>
      </c>
      <c r="I4" s="12" t="s">
        <v>19</v>
      </c>
      <c r="J4" s="12" t="s">
        <v>20</v>
      </c>
    </row>
    <row r="5" spans="1:10" ht="50.1" customHeight="1" x14ac:dyDescent="0.2">
      <c r="A5" s="49">
        <v>62933</v>
      </c>
      <c r="B5" s="4">
        <v>62933</v>
      </c>
      <c r="C5" s="4" t="s">
        <v>21</v>
      </c>
      <c r="D5" s="15" t="s">
        <v>27</v>
      </c>
      <c r="E5" s="4" t="s">
        <v>28</v>
      </c>
      <c r="F5" s="16">
        <v>168</v>
      </c>
      <c r="G5" s="17">
        <v>35</v>
      </c>
      <c r="H5" s="17">
        <f>G5*F5</f>
        <v>5880</v>
      </c>
      <c r="I5" s="17">
        <v>70</v>
      </c>
      <c r="J5" s="9">
        <f t="shared" ref="J5:J20" si="0">I5*F5</f>
        <v>11760</v>
      </c>
    </row>
    <row r="6" spans="1:10" ht="50.1" customHeight="1" x14ac:dyDescent="0.2">
      <c r="A6" s="50"/>
      <c r="B6" s="4">
        <v>62933</v>
      </c>
      <c r="C6" s="4" t="s">
        <v>21</v>
      </c>
      <c r="D6" s="15" t="s">
        <v>29</v>
      </c>
      <c r="E6" s="4" t="s">
        <v>28</v>
      </c>
      <c r="F6" s="16">
        <v>175</v>
      </c>
      <c r="G6" s="17">
        <v>35</v>
      </c>
      <c r="H6" s="17">
        <f t="shared" ref="H6:H20" si="1">G6*F6</f>
        <v>6125</v>
      </c>
      <c r="I6" s="17">
        <v>70</v>
      </c>
      <c r="J6" s="9">
        <f t="shared" si="0"/>
        <v>12250</v>
      </c>
    </row>
    <row r="7" spans="1:10" ht="100.35" customHeight="1" x14ac:dyDescent="0.2">
      <c r="A7" s="4"/>
      <c r="B7" s="4">
        <v>62935</v>
      </c>
      <c r="C7" s="4" t="s">
        <v>24</v>
      </c>
      <c r="D7" s="15" t="s">
        <v>30</v>
      </c>
      <c r="E7" s="4" t="s">
        <v>28</v>
      </c>
      <c r="F7" s="16">
        <v>164</v>
      </c>
      <c r="G7" s="17">
        <v>35</v>
      </c>
      <c r="H7" s="17">
        <f t="shared" si="1"/>
        <v>5740</v>
      </c>
      <c r="I7" s="17">
        <v>70</v>
      </c>
      <c r="J7" s="9">
        <f t="shared" si="0"/>
        <v>11480</v>
      </c>
    </row>
    <row r="8" spans="1:10" ht="20.100000000000001" customHeight="1" x14ac:dyDescent="0.2">
      <c r="A8" s="49"/>
      <c r="B8" s="4">
        <v>62936</v>
      </c>
      <c r="C8" s="4" t="s">
        <v>24</v>
      </c>
      <c r="D8" s="15" t="s">
        <v>31</v>
      </c>
      <c r="E8" s="4" t="s">
        <v>28</v>
      </c>
      <c r="F8" s="16">
        <v>323</v>
      </c>
      <c r="G8" s="17">
        <v>35</v>
      </c>
      <c r="H8" s="17">
        <f t="shared" si="1"/>
        <v>11305</v>
      </c>
      <c r="I8" s="17">
        <v>70</v>
      </c>
      <c r="J8" s="9">
        <f t="shared" si="0"/>
        <v>22610</v>
      </c>
    </row>
    <row r="9" spans="1:10" ht="20.100000000000001" customHeight="1" x14ac:dyDescent="0.2">
      <c r="A9" s="51"/>
      <c r="B9" s="4">
        <v>62936</v>
      </c>
      <c r="C9" s="4" t="s">
        <v>24</v>
      </c>
      <c r="D9" s="15" t="s">
        <v>32</v>
      </c>
      <c r="E9" s="4" t="s">
        <v>28</v>
      </c>
      <c r="F9" s="16">
        <v>136</v>
      </c>
      <c r="G9" s="17">
        <v>35</v>
      </c>
      <c r="H9" s="17">
        <f t="shared" si="1"/>
        <v>4760</v>
      </c>
      <c r="I9" s="17">
        <v>70</v>
      </c>
      <c r="J9" s="9">
        <f t="shared" si="0"/>
        <v>9520</v>
      </c>
    </row>
    <row r="10" spans="1:10" ht="20.100000000000001" customHeight="1" x14ac:dyDescent="0.2">
      <c r="A10" s="51"/>
      <c r="B10" s="4">
        <v>62936</v>
      </c>
      <c r="C10" s="4" t="s">
        <v>24</v>
      </c>
      <c r="D10" s="15" t="s">
        <v>33</v>
      </c>
      <c r="E10" s="4" t="s">
        <v>28</v>
      </c>
      <c r="F10" s="16">
        <v>608</v>
      </c>
      <c r="G10" s="17">
        <v>35</v>
      </c>
      <c r="H10" s="17">
        <f t="shared" si="1"/>
        <v>21280</v>
      </c>
      <c r="I10" s="17">
        <v>70</v>
      </c>
      <c r="J10" s="9">
        <f t="shared" si="0"/>
        <v>42560</v>
      </c>
    </row>
    <row r="11" spans="1:10" ht="20.100000000000001" customHeight="1" x14ac:dyDescent="0.2">
      <c r="A11" s="51"/>
      <c r="B11" s="4">
        <v>62936</v>
      </c>
      <c r="C11" s="4" t="s">
        <v>24</v>
      </c>
      <c r="D11" s="15" t="s">
        <v>34</v>
      </c>
      <c r="E11" s="4" t="s">
        <v>28</v>
      </c>
      <c r="F11" s="16">
        <v>184</v>
      </c>
      <c r="G11" s="17">
        <v>35</v>
      </c>
      <c r="H11" s="17">
        <f t="shared" si="1"/>
        <v>6440</v>
      </c>
      <c r="I11" s="17">
        <v>70</v>
      </c>
      <c r="J11" s="9">
        <f t="shared" si="0"/>
        <v>12880</v>
      </c>
    </row>
    <row r="12" spans="1:10" ht="20.100000000000001" customHeight="1" x14ac:dyDescent="0.2">
      <c r="A12" s="51"/>
      <c r="B12" s="4">
        <v>62936</v>
      </c>
      <c r="C12" s="4" t="s">
        <v>24</v>
      </c>
      <c r="D12" s="15" t="s">
        <v>35</v>
      </c>
      <c r="E12" s="4" t="s">
        <v>28</v>
      </c>
      <c r="F12" s="16">
        <v>136</v>
      </c>
      <c r="G12" s="17">
        <v>35</v>
      </c>
      <c r="H12" s="17">
        <f t="shared" si="1"/>
        <v>4760</v>
      </c>
      <c r="I12" s="17">
        <v>70</v>
      </c>
      <c r="J12" s="9">
        <f t="shared" si="0"/>
        <v>9520</v>
      </c>
    </row>
    <row r="13" spans="1:10" ht="20.100000000000001" customHeight="1" x14ac:dyDescent="0.2">
      <c r="A13" s="50"/>
      <c r="B13" s="4">
        <v>62936</v>
      </c>
      <c r="C13" s="4" t="s">
        <v>24</v>
      </c>
      <c r="D13" s="15" t="s">
        <v>36</v>
      </c>
      <c r="E13" s="4" t="s">
        <v>28</v>
      </c>
      <c r="F13" s="16">
        <v>110</v>
      </c>
      <c r="G13" s="17">
        <v>35</v>
      </c>
      <c r="H13" s="17">
        <f t="shared" si="1"/>
        <v>3850</v>
      </c>
      <c r="I13" s="17">
        <v>70</v>
      </c>
      <c r="J13" s="9">
        <f t="shared" si="0"/>
        <v>7700</v>
      </c>
    </row>
    <row r="14" spans="1:10" ht="50.1" customHeight="1" x14ac:dyDescent="0.2">
      <c r="A14" s="49"/>
      <c r="B14" s="4">
        <v>62934</v>
      </c>
      <c r="C14" s="4" t="s">
        <v>21</v>
      </c>
      <c r="D14" s="15" t="s">
        <v>37</v>
      </c>
      <c r="E14" s="4" t="s">
        <v>28</v>
      </c>
      <c r="F14" s="16">
        <v>794</v>
      </c>
      <c r="G14" s="17">
        <v>42.5</v>
      </c>
      <c r="H14" s="17">
        <f t="shared" si="1"/>
        <v>33745</v>
      </c>
      <c r="I14" s="17">
        <v>85</v>
      </c>
      <c r="J14" s="9">
        <f t="shared" si="0"/>
        <v>67490</v>
      </c>
    </row>
    <row r="15" spans="1:10" ht="50.1" customHeight="1" x14ac:dyDescent="0.2">
      <c r="A15" s="50"/>
      <c r="B15" s="4">
        <v>62934</v>
      </c>
      <c r="C15" s="4" t="s">
        <v>21</v>
      </c>
      <c r="D15" s="15" t="s">
        <v>38</v>
      </c>
      <c r="E15" s="4" t="s">
        <v>28</v>
      </c>
      <c r="F15" s="16">
        <v>811</v>
      </c>
      <c r="G15" s="17">
        <v>42.5</v>
      </c>
      <c r="H15" s="17">
        <f t="shared" si="1"/>
        <v>34467.5</v>
      </c>
      <c r="I15" s="17">
        <v>85</v>
      </c>
      <c r="J15" s="9">
        <f t="shared" si="0"/>
        <v>68935</v>
      </c>
    </row>
    <row r="16" spans="1:10" ht="20.100000000000001" customHeight="1" x14ac:dyDescent="0.2">
      <c r="A16" s="49"/>
      <c r="B16" s="4">
        <v>41741</v>
      </c>
      <c r="C16" s="4" t="s">
        <v>21</v>
      </c>
      <c r="D16" s="3" t="s">
        <v>39</v>
      </c>
      <c r="E16" s="4" t="s">
        <v>28</v>
      </c>
      <c r="F16" s="16">
        <v>8</v>
      </c>
      <c r="G16" s="17">
        <v>27.5</v>
      </c>
      <c r="H16" s="17">
        <f t="shared" si="1"/>
        <v>220</v>
      </c>
      <c r="I16" s="17">
        <v>55</v>
      </c>
      <c r="J16" s="9">
        <f t="shared" si="0"/>
        <v>440</v>
      </c>
    </row>
    <row r="17" spans="1:10" ht="20.100000000000001" customHeight="1" x14ac:dyDescent="0.2">
      <c r="A17" s="51"/>
      <c r="B17" s="4">
        <v>41741</v>
      </c>
      <c r="C17" s="4" t="s">
        <v>21</v>
      </c>
      <c r="D17" s="3" t="s">
        <v>40</v>
      </c>
      <c r="E17" s="4" t="s">
        <v>28</v>
      </c>
      <c r="F17" s="16">
        <v>3</v>
      </c>
      <c r="G17" s="17">
        <v>27.5</v>
      </c>
      <c r="H17" s="17">
        <f t="shared" si="1"/>
        <v>82.5</v>
      </c>
      <c r="I17" s="17">
        <v>55</v>
      </c>
      <c r="J17" s="9">
        <f t="shared" si="0"/>
        <v>165</v>
      </c>
    </row>
    <row r="18" spans="1:10" ht="20.100000000000001" customHeight="1" x14ac:dyDescent="0.2">
      <c r="A18" s="51"/>
      <c r="B18" s="4">
        <v>41741</v>
      </c>
      <c r="C18" s="4" t="s">
        <v>21</v>
      </c>
      <c r="D18" s="3" t="s">
        <v>41</v>
      </c>
      <c r="E18" s="4" t="s">
        <v>28</v>
      </c>
      <c r="F18" s="16">
        <v>11</v>
      </c>
      <c r="G18" s="17">
        <v>27.5</v>
      </c>
      <c r="H18" s="17">
        <f t="shared" si="1"/>
        <v>302.5</v>
      </c>
      <c r="I18" s="17">
        <v>55</v>
      </c>
      <c r="J18" s="9">
        <f t="shared" si="0"/>
        <v>605</v>
      </c>
    </row>
    <row r="19" spans="1:10" ht="20.100000000000001" customHeight="1" x14ac:dyDescent="0.2">
      <c r="A19" s="51"/>
      <c r="B19" s="4">
        <v>41741</v>
      </c>
      <c r="C19" s="4" t="s">
        <v>21</v>
      </c>
      <c r="D19" s="3" t="s">
        <v>42</v>
      </c>
      <c r="E19" s="4" t="s">
        <v>28</v>
      </c>
      <c r="F19" s="16">
        <v>70</v>
      </c>
      <c r="G19" s="17">
        <v>27.5</v>
      </c>
      <c r="H19" s="17">
        <f t="shared" si="1"/>
        <v>1925</v>
      </c>
      <c r="I19" s="17">
        <v>55</v>
      </c>
      <c r="J19" s="9">
        <f t="shared" si="0"/>
        <v>3850</v>
      </c>
    </row>
    <row r="20" spans="1:10" ht="20.100000000000001" customHeight="1" x14ac:dyDescent="0.2">
      <c r="A20" s="50"/>
      <c r="B20" s="4">
        <v>41741</v>
      </c>
      <c r="C20" s="4" t="s">
        <v>21</v>
      </c>
      <c r="D20" s="3" t="s">
        <v>43</v>
      </c>
      <c r="E20" s="4" t="s">
        <v>28</v>
      </c>
      <c r="F20" s="16">
        <v>62</v>
      </c>
      <c r="G20" s="17">
        <v>27.5</v>
      </c>
      <c r="H20" s="17">
        <f t="shared" si="1"/>
        <v>1705</v>
      </c>
      <c r="I20" s="17">
        <v>55</v>
      </c>
      <c r="J20" s="9">
        <f t="shared" si="0"/>
        <v>3410</v>
      </c>
    </row>
  </sheetData>
  <autoFilter ref="A4:J4"/>
  <mergeCells count="4">
    <mergeCell ref="A5:A6"/>
    <mergeCell ref="A8:A13"/>
    <mergeCell ref="A14:A15"/>
    <mergeCell ref="A16:A20"/>
  </mergeCells>
  <pageMargins left="0.7" right="0.7" top="0.75" bottom="0.75" header="0.3" footer="0.3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3"/>
  <sheetViews>
    <sheetView showGridLines="0" topLeftCell="E1" zoomScaleNormal="100" zoomScaleSheetLayoutView="70" workbookViewId="0">
      <selection activeCell="X5" sqref="X5"/>
    </sheetView>
  </sheetViews>
  <sheetFormatPr defaultColWidth="9.140625" defaultRowHeight="12.75" x14ac:dyDescent="0.2"/>
  <cols>
    <col min="1" max="1" width="22.42578125" style="1" customWidth="1"/>
    <col min="2" max="2" width="15.7109375" style="1" bestFit="1" customWidth="1"/>
    <col min="3" max="3" width="10" style="1" bestFit="1" customWidth="1"/>
    <col min="4" max="4" width="15" style="1" bestFit="1" customWidth="1"/>
    <col min="5" max="5" width="31.7109375" style="1" bestFit="1" customWidth="1"/>
    <col min="6" max="6" width="12.42578125" style="1" bestFit="1" customWidth="1"/>
    <col min="7" max="14" width="6.7109375" style="1" customWidth="1"/>
    <col min="15" max="15" width="9.85546875" style="1" bestFit="1" customWidth="1"/>
    <col min="16" max="16" width="15.42578125" style="22" bestFit="1" customWidth="1"/>
    <col min="17" max="17" width="11.42578125" style="22" customWidth="1"/>
    <col min="18" max="18" width="15.42578125" style="22" bestFit="1" customWidth="1"/>
    <col min="19" max="19" width="12.140625" style="1" customWidth="1"/>
    <col min="20" max="16384" width="9.140625" style="1"/>
  </cols>
  <sheetData>
    <row r="1" spans="1:19" ht="60" customHeight="1" x14ac:dyDescent="0.2">
      <c r="P1" s="1"/>
      <c r="Q1" s="1"/>
      <c r="R1" s="1"/>
    </row>
    <row r="2" spans="1:19" x14ac:dyDescent="0.2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8"/>
      <c r="Q2" s="8"/>
      <c r="R2" s="8"/>
    </row>
    <row r="3" spans="1:19" s="5" customFormat="1" ht="60" customHeight="1" x14ac:dyDescent="0.2">
      <c r="A3" s="25"/>
      <c r="B3" s="25"/>
      <c r="C3" s="25"/>
      <c r="D3" s="25"/>
      <c r="E3" s="25"/>
      <c r="F3" s="25"/>
      <c r="G3" s="25">
        <f t="shared" ref="G3:O3" si="0">SUM(G5:G70)</f>
        <v>40</v>
      </c>
      <c r="H3" s="25">
        <f t="shared" si="0"/>
        <v>153</v>
      </c>
      <c r="I3" s="25">
        <f t="shared" si="0"/>
        <v>236</v>
      </c>
      <c r="J3" s="25">
        <f t="shared" si="0"/>
        <v>236</v>
      </c>
      <c r="K3" s="25">
        <f t="shared" si="0"/>
        <v>174</v>
      </c>
      <c r="L3" s="25">
        <f t="shared" si="0"/>
        <v>81</v>
      </c>
      <c r="M3" s="25">
        <f t="shared" si="0"/>
        <v>9</v>
      </c>
      <c r="N3" s="25">
        <f t="shared" si="0"/>
        <v>4</v>
      </c>
      <c r="O3" s="26">
        <f t="shared" si="0"/>
        <v>933</v>
      </c>
      <c r="P3" s="27">
        <f>Q3/O3</f>
        <v>36.524383708467312</v>
      </c>
      <c r="Q3" s="28">
        <f>SUM(Q5:Q70)</f>
        <v>34077.25</v>
      </c>
      <c r="R3" s="27">
        <f>S3/O3</f>
        <v>73.048767416934623</v>
      </c>
      <c r="S3" s="19">
        <f>SUM(S5:S70)</f>
        <v>68154.5</v>
      </c>
    </row>
    <row r="4" spans="1:19" s="5" customFormat="1" ht="31.5" customHeight="1" x14ac:dyDescent="0.2">
      <c r="A4" s="11" t="s">
        <v>1</v>
      </c>
      <c r="B4" s="11" t="s">
        <v>44</v>
      </c>
      <c r="C4" s="11" t="s">
        <v>3</v>
      </c>
      <c r="D4" s="11" t="s">
        <v>4</v>
      </c>
      <c r="E4" s="11" t="s">
        <v>5</v>
      </c>
      <c r="F4" s="11" t="s">
        <v>6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  <c r="L4" s="11" t="s">
        <v>13</v>
      </c>
      <c r="M4" s="11" t="s">
        <v>14</v>
      </c>
      <c r="N4" s="11" t="s">
        <v>15</v>
      </c>
      <c r="O4" s="12" t="s">
        <v>16</v>
      </c>
      <c r="P4" s="20" t="s">
        <v>17</v>
      </c>
      <c r="Q4" s="20" t="s">
        <v>18</v>
      </c>
      <c r="R4" s="20" t="s">
        <v>19</v>
      </c>
      <c r="S4" s="21" t="s">
        <v>20</v>
      </c>
    </row>
    <row r="5" spans="1:19" ht="99.95" customHeight="1" x14ac:dyDescent="0.2">
      <c r="A5" s="4"/>
      <c r="B5" s="4">
        <v>53579</v>
      </c>
      <c r="C5" s="4" t="s">
        <v>45</v>
      </c>
      <c r="D5" s="4" t="s">
        <v>46</v>
      </c>
      <c r="E5" s="4" t="s">
        <v>47</v>
      </c>
      <c r="F5" s="4" t="s">
        <v>23</v>
      </c>
      <c r="G5" s="4"/>
      <c r="H5" s="4"/>
      <c r="I5" s="4">
        <v>1</v>
      </c>
      <c r="J5" s="4"/>
      <c r="K5" s="4">
        <v>1</v>
      </c>
      <c r="L5" s="4"/>
      <c r="M5" s="4"/>
      <c r="N5" s="4"/>
      <c r="O5" s="16">
        <v>2</v>
      </c>
      <c r="P5" s="10">
        <v>35</v>
      </c>
      <c r="Q5" s="10">
        <f>P5*O5</f>
        <v>70</v>
      </c>
      <c r="R5" s="10">
        <v>70</v>
      </c>
      <c r="S5" s="24">
        <f t="shared" ref="S5:S36" si="1">R5*O5</f>
        <v>140</v>
      </c>
    </row>
    <row r="6" spans="1:19" x14ac:dyDescent="0.2">
      <c r="A6" s="49"/>
      <c r="B6" s="49">
        <v>62933</v>
      </c>
      <c r="C6" s="4" t="s">
        <v>21</v>
      </c>
      <c r="D6" s="4" t="s">
        <v>48</v>
      </c>
      <c r="E6" s="4" t="s">
        <v>49</v>
      </c>
      <c r="F6" s="4" t="s">
        <v>50</v>
      </c>
      <c r="G6" s="4"/>
      <c r="H6" s="4">
        <v>1</v>
      </c>
      <c r="I6" s="4">
        <v>1</v>
      </c>
      <c r="J6" s="4">
        <v>1</v>
      </c>
      <c r="K6" s="4"/>
      <c r="L6" s="4">
        <v>1</v>
      </c>
      <c r="M6" s="4"/>
      <c r="N6" s="4"/>
      <c r="O6" s="16">
        <v>4</v>
      </c>
      <c r="P6" s="10">
        <v>35</v>
      </c>
      <c r="Q6" s="10">
        <f t="shared" ref="Q6:Q69" si="2">P6*O6</f>
        <v>140</v>
      </c>
      <c r="R6" s="10">
        <v>70</v>
      </c>
      <c r="S6" s="24">
        <f t="shared" si="1"/>
        <v>280</v>
      </c>
    </row>
    <row r="7" spans="1:19" x14ac:dyDescent="0.2">
      <c r="A7" s="51"/>
      <c r="B7" s="51"/>
      <c r="C7" s="4" t="str">
        <f t="shared" ref="C7:C11" si="3">C6</f>
        <v>Men</v>
      </c>
      <c r="D7" s="4" t="s">
        <v>51</v>
      </c>
      <c r="E7" s="4" t="s">
        <v>49</v>
      </c>
      <c r="F7" s="4" t="s">
        <v>52</v>
      </c>
      <c r="G7" s="4"/>
      <c r="H7" s="4"/>
      <c r="I7" s="4">
        <v>1</v>
      </c>
      <c r="J7" s="4"/>
      <c r="K7" s="4"/>
      <c r="L7" s="4"/>
      <c r="M7" s="4"/>
      <c r="N7" s="4"/>
      <c r="O7" s="16">
        <v>1</v>
      </c>
      <c r="P7" s="10">
        <v>35</v>
      </c>
      <c r="Q7" s="10">
        <f t="shared" si="2"/>
        <v>35</v>
      </c>
      <c r="R7" s="10">
        <v>70</v>
      </c>
      <c r="S7" s="24">
        <f t="shared" si="1"/>
        <v>70</v>
      </c>
    </row>
    <row r="8" spans="1:19" x14ac:dyDescent="0.2">
      <c r="A8" s="51"/>
      <c r="B8" s="51"/>
      <c r="C8" s="4" t="str">
        <f t="shared" si="3"/>
        <v>Men</v>
      </c>
      <c r="D8" s="4" t="s">
        <v>53</v>
      </c>
      <c r="E8" s="4" t="s">
        <v>49</v>
      </c>
      <c r="F8" s="4" t="s">
        <v>54</v>
      </c>
      <c r="G8" s="4"/>
      <c r="H8" s="4">
        <v>3</v>
      </c>
      <c r="I8" s="4">
        <v>9</v>
      </c>
      <c r="J8" s="4">
        <v>5</v>
      </c>
      <c r="K8" s="4">
        <v>4</v>
      </c>
      <c r="L8" s="4">
        <v>3</v>
      </c>
      <c r="M8" s="4"/>
      <c r="N8" s="4"/>
      <c r="O8" s="16">
        <v>24</v>
      </c>
      <c r="P8" s="10">
        <v>35</v>
      </c>
      <c r="Q8" s="10">
        <f t="shared" si="2"/>
        <v>840</v>
      </c>
      <c r="R8" s="10">
        <v>70</v>
      </c>
      <c r="S8" s="24">
        <f t="shared" si="1"/>
        <v>1680</v>
      </c>
    </row>
    <row r="9" spans="1:19" x14ac:dyDescent="0.2">
      <c r="A9" s="51"/>
      <c r="B9" s="51"/>
      <c r="C9" s="4" t="str">
        <f t="shared" si="3"/>
        <v>Men</v>
      </c>
      <c r="D9" s="4" t="s">
        <v>55</v>
      </c>
      <c r="E9" s="4" t="s">
        <v>49</v>
      </c>
      <c r="F9" s="4" t="s">
        <v>56</v>
      </c>
      <c r="G9" s="4"/>
      <c r="H9" s="4">
        <v>1</v>
      </c>
      <c r="I9" s="4"/>
      <c r="J9" s="4"/>
      <c r="K9" s="4"/>
      <c r="L9" s="4"/>
      <c r="M9" s="4"/>
      <c r="N9" s="4"/>
      <c r="O9" s="16">
        <v>1</v>
      </c>
      <c r="P9" s="10">
        <v>35</v>
      </c>
      <c r="Q9" s="10">
        <f t="shared" si="2"/>
        <v>35</v>
      </c>
      <c r="R9" s="10">
        <v>70</v>
      </c>
      <c r="S9" s="24">
        <f t="shared" si="1"/>
        <v>70</v>
      </c>
    </row>
    <row r="10" spans="1:19" x14ac:dyDescent="0.2">
      <c r="A10" s="51"/>
      <c r="B10" s="51"/>
      <c r="C10" s="4" t="str">
        <f t="shared" si="3"/>
        <v>Men</v>
      </c>
      <c r="D10" s="4" t="s">
        <v>57</v>
      </c>
      <c r="E10" s="4" t="s">
        <v>49</v>
      </c>
      <c r="F10" s="4" t="s">
        <v>58</v>
      </c>
      <c r="G10" s="4"/>
      <c r="H10" s="4"/>
      <c r="I10" s="4"/>
      <c r="J10" s="4">
        <v>1</v>
      </c>
      <c r="K10" s="4">
        <v>1</v>
      </c>
      <c r="L10" s="4"/>
      <c r="M10" s="4"/>
      <c r="N10" s="4"/>
      <c r="O10" s="16">
        <v>2</v>
      </c>
      <c r="P10" s="10">
        <v>35</v>
      </c>
      <c r="Q10" s="10">
        <f t="shared" si="2"/>
        <v>70</v>
      </c>
      <c r="R10" s="10">
        <v>70</v>
      </c>
      <c r="S10" s="24">
        <f t="shared" si="1"/>
        <v>140</v>
      </c>
    </row>
    <row r="11" spans="1:19" x14ac:dyDescent="0.2">
      <c r="A11" s="50"/>
      <c r="B11" s="50"/>
      <c r="C11" s="4" t="str">
        <f t="shared" si="3"/>
        <v>Men</v>
      </c>
      <c r="D11" s="4" t="s">
        <v>59</v>
      </c>
      <c r="E11" s="4" t="s">
        <v>49</v>
      </c>
      <c r="F11" s="4" t="s">
        <v>60</v>
      </c>
      <c r="G11" s="4"/>
      <c r="H11" s="4">
        <v>5</v>
      </c>
      <c r="I11" s="4">
        <v>12</v>
      </c>
      <c r="J11" s="4">
        <v>17</v>
      </c>
      <c r="K11" s="4">
        <v>14</v>
      </c>
      <c r="L11" s="4">
        <v>3</v>
      </c>
      <c r="M11" s="4"/>
      <c r="N11" s="4"/>
      <c r="O11" s="16">
        <v>51</v>
      </c>
      <c r="P11" s="10">
        <v>35</v>
      </c>
      <c r="Q11" s="10">
        <f t="shared" si="2"/>
        <v>1785</v>
      </c>
      <c r="R11" s="10">
        <v>70</v>
      </c>
      <c r="S11" s="24">
        <f t="shared" si="1"/>
        <v>3570</v>
      </c>
    </row>
    <row r="12" spans="1:19" x14ac:dyDescent="0.2">
      <c r="A12" s="49"/>
      <c r="B12" s="49">
        <v>62934</v>
      </c>
      <c r="C12" s="4" t="s">
        <v>21</v>
      </c>
      <c r="D12" s="4" t="s">
        <v>61</v>
      </c>
      <c r="E12" s="4" t="s">
        <v>62</v>
      </c>
      <c r="F12" s="4" t="s">
        <v>63</v>
      </c>
      <c r="G12" s="4"/>
      <c r="H12" s="4">
        <v>2</v>
      </c>
      <c r="I12" s="4">
        <v>5</v>
      </c>
      <c r="J12" s="4">
        <v>6</v>
      </c>
      <c r="K12" s="4">
        <v>1</v>
      </c>
      <c r="L12" s="4">
        <v>1</v>
      </c>
      <c r="M12" s="4"/>
      <c r="N12" s="4"/>
      <c r="O12" s="16">
        <v>15</v>
      </c>
      <c r="P12" s="10">
        <v>40</v>
      </c>
      <c r="Q12" s="10">
        <f t="shared" si="2"/>
        <v>600</v>
      </c>
      <c r="R12" s="10">
        <v>80</v>
      </c>
      <c r="S12" s="24">
        <f t="shared" si="1"/>
        <v>1200</v>
      </c>
    </row>
    <row r="13" spans="1:19" x14ac:dyDescent="0.2">
      <c r="A13" s="51"/>
      <c r="B13" s="51"/>
      <c r="C13" s="4" t="str">
        <f t="shared" ref="C13:C18" si="4">C12</f>
        <v>Men</v>
      </c>
      <c r="D13" s="4" t="s">
        <v>64</v>
      </c>
      <c r="E13" s="4" t="s">
        <v>62</v>
      </c>
      <c r="F13" s="4" t="s">
        <v>65</v>
      </c>
      <c r="G13" s="4"/>
      <c r="H13" s="4"/>
      <c r="I13" s="4"/>
      <c r="J13" s="4"/>
      <c r="K13" s="4"/>
      <c r="L13" s="4">
        <v>5</v>
      </c>
      <c r="M13" s="4"/>
      <c r="N13" s="4"/>
      <c r="O13" s="16">
        <v>5</v>
      </c>
      <c r="P13" s="10">
        <v>40</v>
      </c>
      <c r="Q13" s="10">
        <f t="shared" si="2"/>
        <v>200</v>
      </c>
      <c r="R13" s="10">
        <v>80</v>
      </c>
      <c r="S13" s="24">
        <f t="shared" si="1"/>
        <v>400</v>
      </c>
    </row>
    <row r="14" spans="1:19" x14ac:dyDescent="0.2">
      <c r="A14" s="51"/>
      <c r="B14" s="51"/>
      <c r="C14" s="4" t="str">
        <f t="shared" si="4"/>
        <v>Men</v>
      </c>
      <c r="D14" s="4" t="s">
        <v>66</v>
      </c>
      <c r="E14" s="4" t="s">
        <v>62</v>
      </c>
      <c r="F14" s="4" t="s">
        <v>67</v>
      </c>
      <c r="G14" s="4"/>
      <c r="H14" s="4"/>
      <c r="I14" s="4"/>
      <c r="J14" s="4">
        <v>2</v>
      </c>
      <c r="K14" s="4">
        <v>2</v>
      </c>
      <c r="L14" s="4"/>
      <c r="M14" s="4"/>
      <c r="N14" s="4"/>
      <c r="O14" s="16">
        <v>4</v>
      </c>
      <c r="P14" s="10">
        <v>40</v>
      </c>
      <c r="Q14" s="10">
        <f t="shared" si="2"/>
        <v>160</v>
      </c>
      <c r="R14" s="10">
        <v>80</v>
      </c>
      <c r="S14" s="24">
        <f t="shared" si="1"/>
        <v>320</v>
      </c>
    </row>
    <row r="15" spans="1:19" x14ac:dyDescent="0.2">
      <c r="A15" s="51"/>
      <c r="B15" s="51"/>
      <c r="C15" s="4" t="str">
        <f t="shared" si="4"/>
        <v>Men</v>
      </c>
      <c r="D15" s="4" t="s">
        <v>68</v>
      </c>
      <c r="E15" s="4" t="s">
        <v>62</v>
      </c>
      <c r="F15" s="4" t="s">
        <v>69</v>
      </c>
      <c r="G15" s="4"/>
      <c r="H15" s="4"/>
      <c r="I15" s="4"/>
      <c r="J15" s="4"/>
      <c r="K15" s="4"/>
      <c r="L15" s="4">
        <v>1</v>
      </c>
      <c r="M15" s="4"/>
      <c r="N15" s="4"/>
      <c r="O15" s="16">
        <v>1</v>
      </c>
      <c r="P15" s="10">
        <v>40</v>
      </c>
      <c r="Q15" s="10">
        <f t="shared" si="2"/>
        <v>40</v>
      </c>
      <c r="R15" s="10">
        <v>80</v>
      </c>
      <c r="S15" s="24">
        <f t="shared" si="1"/>
        <v>80</v>
      </c>
    </row>
    <row r="16" spans="1:19" x14ac:dyDescent="0.2">
      <c r="A16" s="51"/>
      <c r="B16" s="51"/>
      <c r="C16" s="4" t="str">
        <f t="shared" si="4"/>
        <v>Men</v>
      </c>
      <c r="D16" s="4" t="s">
        <v>70</v>
      </c>
      <c r="E16" s="4" t="s">
        <v>62</v>
      </c>
      <c r="F16" s="4" t="s">
        <v>58</v>
      </c>
      <c r="G16" s="4"/>
      <c r="H16" s="4"/>
      <c r="I16" s="4"/>
      <c r="J16" s="4"/>
      <c r="K16" s="4">
        <v>1</v>
      </c>
      <c r="L16" s="4">
        <v>1</v>
      </c>
      <c r="M16" s="4"/>
      <c r="N16" s="4"/>
      <c r="O16" s="16">
        <v>2</v>
      </c>
      <c r="P16" s="10">
        <v>40</v>
      </c>
      <c r="Q16" s="10">
        <f t="shared" si="2"/>
        <v>80</v>
      </c>
      <c r="R16" s="10">
        <v>80</v>
      </c>
      <c r="S16" s="24">
        <f t="shared" si="1"/>
        <v>160</v>
      </c>
    </row>
    <row r="17" spans="1:19" x14ac:dyDescent="0.2">
      <c r="A17" s="51"/>
      <c r="B17" s="51"/>
      <c r="C17" s="4" t="str">
        <f t="shared" si="4"/>
        <v>Men</v>
      </c>
      <c r="D17" s="4" t="s">
        <v>71</v>
      </c>
      <c r="E17" s="4" t="s">
        <v>62</v>
      </c>
      <c r="F17" s="4" t="s">
        <v>72</v>
      </c>
      <c r="G17" s="4"/>
      <c r="H17" s="4"/>
      <c r="I17" s="4"/>
      <c r="J17" s="4"/>
      <c r="K17" s="4">
        <v>1</v>
      </c>
      <c r="L17" s="4"/>
      <c r="M17" s="4"/>
      <c r="N17" s="4"/>
      <c r="O17" s="16">
        <v>1</v>
      </c>
      <c r="P17" s="10">
        <v>40</v>
      </c>
      <c r="Q17" s="10">
        <f t="shared" si="2"/>
        <v>40</v>
      </c>
      <c r="R17" s="10">
        <v>80</v>
      </c>
      <c r="S17" s="24">
        <f t="shared" si="1"/>
        <v>80</v>
      </c>
    </row>
    <row r="18" spans="1:19" x14ac:dyDescent="0.2">
      <c r="A18" s="50"/>
      <c r="B18" s="50"/>
      <c r="C18" s="4" t="str">
        <f t="shared" si="4"/>
        <v>Men</v>
      </c>
      <c r="D18" s="4" t="s">
        <v>73</v>
      </c>
      <c r="E18" s="4" t="s">
        <v>62</v>
      </c>
      <c r="F18" s="4" t="s">
        <v>60</v>
      </c>
      <c r="G18" s="4"/>
      <c r="H18" s="4">
        <v>3</v>
      </c>
      <c r="I18" s="4">
        <v>3</v>
      </c>
      <c r="J18" s="4">
        <v>8</v>
      </c>
      <c r="K18" s="4">
        <v>4</v>
      </c>
      <c r="L18" s="4">
        <v>3</v>
      </c>
      <c r="M18" s="4"/>
      <c r="N18" s="4"/>
      <c r="O18" s="16">
        <v>21</v>
      </c>
      <c r="P18" s="10">
        <v>40</v>
      </c>
      <c r="Q18" s="10">
        <f t="shared" si="2"/>
        <v>840</v>
      </c>
      <c r="R18" s="10">
        <v>80</v>
      </c>
      <c r="S18" s="24">
        <f t="shared" si="1"/>
        <v>1680</v>
      </c>
    </row>
    <row r="19" spans="1:19" x14ac:dyDescent="0.2">
      <c r="A19" s="49"/>
      <c r="B19" s="49">
        <v>62935</v>
      </c>
      <c r="C19" s="4" t="s">
        <v>24</v>
      </c>
      <c r="D19" s="4" t="s">
        <v>74</v>
      </c>
      <c r="E19" s="4" t="s">
        <v>75</v>
      </c>
      <c r="F19" s="4" t="s">
        <v>76</v>
      </c>
      <c r="G19" s="4">
        <v>23</v>
      </c>
      <c r="H19" s="4">
        <v>63</v>
      </c>
      <c r="I19" s="4">
        <v>62</v>
      </c>
      <c r="J19" s="4">
        <v>35</v>
      </c>
      <c r="K19" s="4">
        <v>16</v>
      </c>
      <c r="L19" s="4"/>
      <c r="M19" s="4"/>
      <c r="N19" s="4"/>
      <c r="O19" s="16">
        <v>199</v>
      </c>
      <c r="P19" s="10">
        <v>35</v>
      </c>
      <c r="Q19" s="10">
        <f t="shared" si="2"/>
        <v>6965</v>
      </c>
      <c r="R19" s="10">
        <v>70</v>
      </c>
      <c r="S19" s="24">
        <f t="shared" si="1"/>
        <v>13930</v>
      </c>
    </row>
    <row r="20" spans="1:19" x14ac:dyDescent="0.2">
      <c r="A20" s="51"/>
      <c r="B20" s="51"/>
      <c r="C20" s="4" t="str">
        <f t="shared" ref="C20:C27" si="5">C19</f>
        <v>Women</v>
      </c>
      <c r="D20" s="4" t="s">
        <v>77</v>
      </c>
      <c r="E20" s="4" t="s">
        <v>75</v>
      </c>
      <c r="F20" s="4" t="s">
        <v>78</v>
      </c>
      <c r="G20" s="4"/>
      <c r="H20" s="4">
        <v>1</v>
      </c>
      <c r="I20" s="4"/>
      <c r="J20" s="4"/>
      <c r="K20" s="4"/>
      <c r="L20" s="4"/>
      <c r="M20" s="4"/>
      <c r="N20" s="4"/>
      <c r="O20" s="16">
        <v>1</v>
      </c>
      <c r="P20" s="10">
        <v>35</v>
      </c>
      <c r="Q20" s="10">
        <f t="shared" si="2"/>
        <v>35</v>
      </c>
      <c r="R20" s="10">
        <v>70</v>
      </c>
      <c r="S20" s="24">
        <f t="shared" si="1"/>
        <v>70</v>
      </c>
    </row>
    <row r="21" spans="1:19" x14ac:dyDescent="0.2">
      <c r="A21" s="51"/>
      <c r="B21" s="51"/>
      <c r="C21" s="4" t="str">
        <f t="shared" si="5"/>
        <v>Women</v>
      </c>
      <c r="D21" s="4" t="s">
        <v>79</v>
      </c>
      <c r="E21" s="4" t="s">
        <v>75</v>
      </c>
      <c r="F21" s="4" t="s">
        <v>80</v>
      </c>
      <c r="G21" s="4"/>
      <c r="H21" s="4"/>
      <c r="I21" s="4"/>
      <c r="J21" s="4"/>
      <c r="K21" s="4">
        <v>1</v>
      </c>
      <c r="L21" s="4"/>
      <c r="M21" s="4"/>
      <c r="N21" s="4"/>
      <c r="O21" s="16">
        <v>1</v>
      </c>
      <c r="P21" s="10">
        <v>35</v>
      </c>
      <c r="Q21" s="10">
        <f t="shared" si="2"/>
        <v>35</v>
      </c>
      <c r="R21" s="10">
        <v>70</v>
      </c>
      <c r="S21" s="24">
        <f t="shared" si="1"/>
        <v>70</v>
      </c>
    </row>
    <row r="22" spans="1:19" x14ac:dyDescent="0.2">
      <c r="A22" s="51"/>
      <c r="B22" s="51"/>
      <c r="C22" s="4" t="str">
        <f t="shared" si="5"/>
        <v>Women</v>
      </c>
      <c r="D22" s="4" t="s">
        <v>81</v>
      </c>
      <c r="E22" s="4" t="s">
        <v>75</v>
      </c>
      <c r="F22" s="4" t="s">
        <v>82</v>
      </c>
      <c r="G22" s="4"/>
      <c r="H22" s="4">
        <v>1</v>
      </c>
      <c r="I22" s="4"/>
      <c r="J22" s="4"/>
      <c r="K22" s="4"/>
      <c r="L22" s="4"/>
      <c r="M22" s="4"/>
      <c r="N22" s="4"/>
      <c r="O22" s="16">
        <v>1</v>
      </c>
      <c r="P22" s="10">
        <v>35</v>
      </c>
      <c r="Q22" s="10">
        <f t="shared" si="2"/>
        <v>35</v>
      </c>
      <c r="R22" s="10">
        <v>70</v>
      </c>
      <c r="S22" s="24">
        <f t="shared" si="1"/>
        <v>70</v>
      </c>
    </row>
    <row r="23" spans="1:19" x14ac:dyDescent="0.2">
      <c r="A23" s="51"/>
      <c r="B23" s="51"/>
      <c r="C23" s="4" t="str">
        <f t="shared" si="5"/>
        <v>Women</v>
      </c>
      <c r="D23" s="4" t="s">
        <v>83</v>
      </c>
      <c r="E23" s="4" t="s">
        <v>75</v>
      </c>
      <c r="F23" s="4" t="s">
        <v>84</v>
      </c>
      <c r="G23" s="4"/>
      <c r="H23" s="4"/>
      <c r="I23" s="4"/>
      <c r="J23" s="4">
        <v>1</v>
      </c>
      <c r="K23" s="4"/>
      <c r="L23" s="4"/>
      <c r="M23" s="4"/>
      <c r="N23" s="4"/>
      <c r="O23" s="16">
        <v>1</v>
      </c>
      <c r="P23" s="10">
        <v>35</v>
      </c>
      <c r="Q23" s="10">
        <f t="shared" si="2"/>
        <v>35</v>
      </c>
      <c r="R23" s="10">
        <v>70</v>
      </c>
      <c r="S23" s="24">
        <f t="shared" si="1"/>
        <v>70</v>
      </c>
    </row>
    <row r="24" spans="1:19" x14ac:dyDescent="0.2">
      <c r="A24" s="51"/>
      <c r="B24" s="51"/>
      <c r="C24" s="4" t="str">
        <f t="shared" si="5"/>
        <v>Women</v>
      </c>
      <c r="D24" s="4" t="s">
        <v>85</v>
      </c>
      <c r="E24" s="4" t="s">
        <v>75</v>
      </c>
      <c r="F24" s="4" t="s">
        <v>22</v>
      </c>
      <c r="G24" s="4"/>
      <c r="H24" s="4"/>
      <c r="I24" s="4">
        <v>2</v>
      </c>
      <c r="J24" s="4">
        <v>1</v>
      </c>
      <c r="K24" s="4"/>
      <c r="L24" s="4"/>
      <c r="M24" s="4"/>
      <c r="N24" s="4"/>
      <c r="O24" s="16">
        <v>3</v>
      </c>
      <c r="P24" s="10">
        <v>35</v>
      </c>
      <c r="Q24" s="10">
        <f t="shared" si="2"/>
        <v>105</v>
      </c>
      <c r="R24" s="10">
        <v>70</v>
      </c>
      <c r="S24" s="24">
        <f t="shared" si="1"/>
        <v>210</v>
      </c>
    </row>
    <row r="25" spans="1:19" x14ac:dyDescent="0.2">
      <c r="A25" s="51"/>
      <c r="B25" s="51"/>
      <c r="C25" s="4" t="str">
        <f t="shared" si="5"/>
        <v>Women</v>
      </c>
      <c r="D25" s="4" t="s">
        <v>86</v>
      </c>
      <c r="E25" s="4" t="s">
        <v>75</v>
      </c>
      <c r="F25" s="4" t="s">
        <v>87</v>
      </c>
      <c r="G25" s="4"/>
      <c r="H25" s="4">
        <v>1</v>
      </c>
      <c r="I25" s="4">
        <v>1</v>
      </c>
      <c r="J25" s="4">
        <v>1</v>
      </c>
      <c r="K25" s="4">
        <v>3</v>
      </c>
      <c r="L25" s="4"/>
      <c r="M25" s="4"/>
      <c r="N25" s="4"/>
      <c r="O25" s="16">
        <v>6</v>
      </c>
      <c r="P25" s="10">
        <v>35</v>
      </c>
      <c r="Q25" s="10">
        <f t="shared" si="2"/>
        <v>210</v>
      </c>
      <c r="R25" s="10">
        <v>70</v>
      </c>
      <c r="S25" s="24">
        <f t="shared" si="1"/>
        <v>420</v>
      </c>
    </row>
    <row r="26" spans="1:19" x14ac:dyDescent="0.2">
      <c r="A26" s="51"/>
      <c r="B26" s="51"/>
      <c r="C26" s="4" t="str">
        <f t="shared" si="5"/>
        <v>Women</v>
      </c>
      <c r="D26" s="4" t="s">
        <v>88</v>
      </c>
      <c r="E26" s="4" t="s">
        <v>75</v>
      </c>
      <c r="F26" s="4" t="s">
        <v>89</v>
      </c>
      <c r="G26" s="4"/>
      <c r="H26" s="4"/>
      <c r="I26" s="4">
        <v>2</v>
      </c>
      <c r="J26" s="4"/>
      <c r="K26" s="4"/>
      <c r="L26" s="4"/>
      <c r="M26" s="4"/>
      <c r="N26" s="4"/>
      <c r="O26" s="16">
        <v>2</v>
      </c>
      <c r="P26" s="10">
        <v>35</v>
      </c>
      <c r="Q26" s="10">
        <f t="shared" si="2"/>
        <v>70</v>
      </c>
      <c r="R26" s="10">
        <v>70</v>
      </c>
      <c r="S26" s="24">
        <f t="shared" si="1"/>
        <v>140</v>
      </c>
    </row>
    <row r="27" spans="1:19" x14ac:dyDescent="0.2">
      <c r="A27" s="50"/>
      <c r="B27" s="50"/>
      <c r="C27" s="4" t="str">
        <f t="shared" si="5"/>
        <v>Women</v>
      </c>
      <c r="D27" s="4" t="s">
        <v>90</v>
      </c>
      <c r="E27" s="4" t="s">
        <v>75</v>
      </c>
      <c r="F27" s="4" t="s">
        <v>60</v>
      </c>
      <c r="G27" s="4"/>
      <c r="H27" s="4">
        <v>1</v>
      </c>
      <c r="I27" s="4">
        <v>2</v>
      </c>
      <c r="J27" s="4">
        <v>2</v>
      </c>
      <c r="K27" s="4">
        <v>1</v>
      </c>
      <c r="L27" s="4"/>
      <c r="M27" s="4"/>
      <c r="N27" s="4"/>
      <c r="O27" s="16">
        <v>6</v>
      </c>
      <c r="P27" s="10">
        <v>35</v>
      </c>
      <c r="Q27" s="10">
        <f t="shared" si="2"/>
        <v>210</v>
      </c>
      <c r="R27" s="10">
        <v>70</v>
      </c>
      <c r="S27" s="24">
        <f t="shared" si="1"/>
        <v>420</v>
      </c>
    </row>
    <row r="28" spans="1:19" x14ac:dyDescent="0.2">
      <c r="A28" s="49"/>
      <c r="B28" s="49">
        <v>62936</v>
      </c>
      <c r="C28" s="4" t="s">
        <v>24</v>
      </c>
      <c r="D28" s="4" t="s">
        <v>91</v>
      </c>
      <c r="E28" s="4" t="s">
        <v>75</v>
      </c>
      <c r="F28" s="4" t="s">
        <v>76</v>
      </c>
      <c r="G28" s="4"/>
      <c r="H28" s="4"/>
      <c r="I28" s="4">
        <v>1</v>
      </c>
      <c r="J28" s="4">
        <v>1</v>
      </c>
      <c r="K28" s="4"/>
      <c r="L28" s="4"/>
      <c r="M28" s="4"/>
      <c r="N28" s="4"/>
      <c r="O28" s="16">
        <v>2</v>
      </c>
      <c r="P28" s="10">
        <v>40</v>
      </c>
      <c r="Q28" s="10">
        <f t="shared" si="2"/>
        <v>80</v>
      </c>
      <c r="R28" s="10">
        <v>80</v>
      </c>
      <c r="S28" s="24">
        <f t="shared" si="1"/>
        <v>160</v>
      </c>
    </row>
    <row r="29" spans="1:19" x14ac:dyDescent="0.2">
      <c r="A29" s="51"/>
      <c r="B29" s="51"/>
      <c r="C29" s="4" t="str">
        <f t="shared" ref="C29:C36" si="6">C28</f>
        <v>Women</v>
      </c>
      <c r="D29" s="4" t="s">
        <v>92</v>
      </c>
      <c r="E29" s="4" t="s">
        <v>75</v>
      </c>
      <c r="F29" s="4" t="s">
        <v>93</v>
      </c>
      <c r="G29" s="4"/>
      <c r="H29" s="4"/>
      <c r="I29" s="4">
        <v>1</v>
      </c>
      <c r="J29" s="4">
        <v>1</v>
      </c>
      <c r="K29" s="4">
        <v>2</v>
      </c>
      <c r="L29" s="4"/>
      <c r="M29" s="4"/>
      <c r="N29" s="4"/>
      <c r="O29" s="16">
        <v>4</v>
      </c>
      <c r="P29" s="10">
        <v>40</v>
      </c>
      <c r="Q29" s="10">
        <f t="shared" si="2"/>
        <v>160</v>
      </c>
      <c r="R29" s="10">
        <v>80</v>
      </c>
      <c r="S29" s="24">
        <f t="shared" si="1"/>
        <v>320</v>
      </c>
    </row>
    <row r="30" spans="1:19" x14ac:dyDescent="0.2">
      <c r="A30" s="51"/>
      <c r="B30" s="51"/>
      <c r="C30" s="4" t="str">
        <f t="shared" si="6"/>
        <v>Women</v>
      </c>
      <c r="D30" s="4" t="s">
        <v>94</v>
      </c>
      <c r="E30" s="4" t="s">
        <v>75</v>
      </c>
      <c r="F30" s="4" t="s">
        <v>95</v>
      </c>
      <c r="G30" s="4"/>
      <c r="H30" s="4"/>
      <c r="I30" s="4">
        <v>1</v>
      </c>
      <c r="J30" s="4"/>
      <c r="K30" s="4">
        <v>1</v>
      </c>
      <c r="L30" s="4"/>
      <c r="M30" s="4"/>
      <c r="N30" s="4"/>
      <c r="O30" s="16">
        <v>2</v>
      </c>
      <c r="P30" s="10">
        <v>40</v>
      </c>
      <c r="Q30" s="10">
        <f t="shared" si="2"/>
        <v>80</v>
      </c>
      <c r="R30" s="10">
        <v>80</v>
      </c>
      <c r="S30" s="24">
        <f t="shared" si="1"/>
        <v>160</v>
      </c>
    </row>
    <row r="31" spans="1:19" x14ac:dyDescent="0.2">
      <c r="A31" s="51"/>
      <c r="B31" s="51"/>
      <c r="C31" s="4" t="str">
        <f t="shared" si="6"/>
        <v>Women</v>
      </c>
      <c r="D31" s="4" t="s">
        <v>96</v>
      </c>
      <c r="E31" s="4" t="s">
        <v>75</v>
      </c>
      <c r="F31" s="4" t="s">
        <v>97</v>
      </c>
      <c r="G31" s="4"/>
      <c r="H31" s="4">
        <v>1</v>
      </c>
      <c r="I31" s="4"/>
      <c r="J31" s="4"/>
      <c r="K31" s="4"/>
      <c r="L31" s="4"/>
      <c r="M31" s="4"/>
      <c r="N31" s="4"/>
      <c r="O31" s="16">
        <v>1</v>
      </c>
      <c r="P31" s="10">
        <v>40</v>
      </c>
      <c r="Q31" s="10">
        <f t="shared" si="2"/>
        <v>40</v>
      </c>
      <c r="R31" s="10">
        <v>80</v>
      </c>
      <c r="S31" s="24">
        <f t="shared" si="1"/>
        <v>80</v>
      </c>
    </row>
    <row r="32" spans="1:19" x14ac:dyDescent="0.2">
      <c r="A32" s="51"/>
      <c r="B32" s="51"/>
      <c r="C32" s="4" t="str">
        <f t="shared" si="6"/>
        <v>Women</v>
      </c>
      <c r="D32" s="4" t="s">
        <v>98</v>
      </c>
      <c r="E32" s="4" t="s">
        <v>75</v>
      </c>
      <c r="F32" s="4" t="s">
        <v>99</v>
      </c>
      <c r="G32" s="4"/>
      <c r="H32" s="4">
        <v>3</v>
      </c>
      <c r="I32" s="4">
        <v>1</v>
      </c>
      <c r="J32" s="4">
        <v>3</v>
      </c>
      <c r="K32" s="4">
        <v>2</v>
      </c>
      <c r="L32" s="4"/>
      <c r="M32" s="4"/>
      <c r="N32" s="4"/>
      <c r="O32" s="16">
        <v>9</v>
      </c>
      <c r="P32" s="10">
        <v>40</v>
      </c>
      <c r="Q32" s="10">
        <f t="shared" si="2"/>
        <v>360</v>
      </c>
      <c r="R32" s="10">
        <v>80</v>
      </c>
      <c r="S32" s="24">
        <f t="shared" si="1"/>
        <v>720</v>
      </c>
    </row>
    <row r="33" spans="1:19" x14ac:dyDescent="0.2">
      <c r="A33" s="51"/>
      <c r="B33" s="51"/>
      <c r="C33" s="4" t="str">
        <f t="shared" si="6"/>
        <v>Women</v>
      </c>
      <c r="D33" s="4" t="s">
        <v>100</v>
      </c>
      <c r="E33" s="4" t="s">
        <v>75</v>
      </c>
      <c r="F33" s="4" t="s">
        <v>101</v>
      </c>
      <c r="G33" s="4"/>
      <c r="H33" s="4"/>
      <c r="I33" s="4">
        <v>1</v>
      </c>
      <c r="J33" s="4">
        <v>1</v>
      </c>
      <c r="K33" s="4"/>
      <c r="L33" s="4"/>
      <c r="M33" s="4"/>
      <c r="N33" s="4"/>
      <c r="O33" s="16">
        <v>2</v>
      </c>
      <c r="P33" s="10">
        <v>40</v>
      </c>
      <c r="Q33" s="10">
        <f t="shared" si="2"/>
        <v>80</v>
      </c>
      <c r="R33" s="10">
        <v>80</v>
      </c>
      <c r="S33" s="24">
        <f t="shared" si="1"/>
        <v>160</v>
      </c>
    </row>
    <row r="34" spans="1:19" x14ac:dyDescent="0.2">
      <c r="A34" s="51"/>
      <c r="B34" s="51"/>
      <c r="C34" s="4" t="str">
        <f t="shared" si="6"/>
        <v>Women</v>
      </c>
      <c r="D34" s="4" t="s">
        <v>102</v>
      </c>
      <c r="E34" s="4" t="s">
        <v>75</v>
      </c>
      <c r="F34" s="4" t="s">
        <v>56</v>
      </c>
      <c r="G34" s="4">
        <v>1</v>
      </c>
      <c r="H34" s="4"/>
      <c r="I34" s="4"/>
      <c r="J34" s="4"/>
      <c r="K34" s="4"/>
      <c r="L34" s="4"/>
      <c r="M34" s="4"/>
      <c r="N34" s="4"/>
      <c r="O34" s="16">
        <v>1</v>
      </c>
      <c r="P34" s="10">
        <v>40</v>
      </c>
      <c r="Q34" s="10">
        <f t="shared" si="2"/>
        <v>40</v>
      </c>
      <c r="R34" s="10">
        <v>80</v>
      </c>
      <c r="S34" s="24">
        <f t="shared" si="1"/>
        <v>80</v>
      </c>
    </row>
    <row r="35" spans="1:19" x14ac:dyDescent="0.2">
      <c r="A35" s="51"/>
      <c r="B35" s="51"/>
      <c r="C35" s="4" t="str">
        <f t="shared" si="6"/>
        <v>Women</v>
      </c>
      <c r="D35" s="4" t="s">
        <v>103</v>
      </c>
      <c r="E35" s="4" t="s">
        <v>75</v>
      </c>
      <c r="F35" s="4" t="s">
        <v>84</v>
      </c>
      <c r="G35" s="4"/>
      <c r="H35" s="4">
        <v>2</v>
      </c>
      <c r="I35" s="4"/>
      <c r="J35" s="4"/>
      <c r="K35" s="4"/>
      <c r="L35" s="4"/>
      <c r="M35" s="4"/>
      <c r="N35" s="4"/>
      <c r="O35" s="16">
        <v>2</v>
      </c>
      <c r="P35" s="10">
        <v>40</v>
      </c>
      <c r="Q35" s="10">
        <f t="shared" si="2"/>
        <v>80</v>
      </c>
      <c r="R35" s="10">
        <v>80</v>
      </c>
      <c r="S35" s="24">
        <f t="shared" si="1"/>
        <v>160</v>
      </c>
    </row>
    <row r="36" spans="1:19" x14ac:dyDescent="0.2">
      <c r="A36" s="50"/>
      <c r="B36" s="50"/>
      <c r="C36" s="4" t="str">
        <f t="shared" si="6"/>
        <v>Women</v>
      </c>
      <c r="D36" s="4" t="s">
        <v>104</v>
      </c>
      <c r="E36" s="4" t="s">
        <v>75</v>
      </c>
      <c r="F36" s="4" t="s">
        <v>67</v>
      </c>
      <c r="G36" s="4">
        <v>1</v>
      </c>
      <c r="H36" s="4">
        <v>1</v>
      </c>
      <c r="I36" s="4">
        <v>1</v>
      </c>
      <c r="J36" s="4">
        <v>1</v>
      </c>
      <c r="K36" s="4"/>
      <c r="L36" s="4"/>
      <c r="M36" s="4"/>
      <c r="N36" s="4"/>
      <c r="O36" s="16">
        <v>4</v>
      </c>
      <c r="P36" s="10">
        <v>40</v>
      </c>
      <c r="Q36" s="10">
        <f t="shared" si="2"/>
        <v>160</v>
      </c>
      <c r="R36" s="10">
        <v>80</v>
      </c>
      <c r="S36" s="24">
        <f t="shared" si="1"/>
        <v>320</v>
      </c>
    </row>
    <row r="37" spans="1:19" ht="99.95" customHeight="1" x14ac:dyDescent="0.2">
      <c r="A37" s="4"/>
      <c r="B37" s="4">
        <v>79161</v>
      </c>
      <c r="C37" s="4" t="s">
        <v>21</v>
      </c>
      <c r="D37" s="4" t="s">
        <v>105</v>
      </c>
      <c r="E37" s="4" t="s">
        <v>106</v>
      </c>
      <c r="F37" s="4" t="s">
        <v>107</v>
      </c>
      <c r="G37" s="4"/>
      <c r="H37" s="4"/>
      <c r="I37" s="4">
        <v>1</v>
      </c>
      <c r="J37" s="4"/>
      <c r="K37" s="4"/>
      <c r="L37" s="4"/>
      <c r="M37" s="4"/>
      <c r="N37" s="4"/>
      <c r="O37" s="16">
        <v>1</v>
      </c>
      <c r="P37" s="10">
        <v>12.5</v>
      </c>
      <c r="Q37" s="10">
        <f t="shared" si="2"/>
        <v>12.5</v>
      </c>
      <c r="R37" s="10">
        <v>25</v>
      </c>
      <c r="S37" s="24">
        <f t="shared" ref="S37:S68" si="7">R37*O37</f>
        <v>25</v>
      </c>
    </row>
    <row r="38" spans="1:19" ht="50.1" customHeight="1" x14ac:dyDescent="0.2">
      <c r="A38" s="49"/>
      <c r="B38" s="49">
        <v>79208</v>
      </c>
      <c r="C38" s="4" t="s">
        <v>21</v>
      </c>
      <c r="D38" s="4" t="s">
        <v>108</v>
      </c>
      <c r="E38" s="4" t="s">
        <v>109</v>
      </c>
      <c r="F38" s="4" t="s">
        <v>22</v>
      </c>
      <c r="G38" s="4"/>
      <c r="H38" s="4"/>
      <c r="I38" s="4">
        <v>3</v>
      </c>
      <c r="J38" s="4">
        <v>3</v>
      </c>
      <c r="K38" s="4">
        <v>3</v>
      </c>
      <c r="L38" s="4">
        <v>3</v>
      </c>
      <c r="M38" s="4"/>
      <c r="N38" s="4"/>
      <c r="O38" s="16">
        <v>12</v>
      </c>
      <c r="P38" s="10">
        <v>25</v>
      </c>
      <c r="Q38" s="10">
        <f t="shared" si="2"/>
        <v>300</v>
      </c>
      <c r="R38" s="10">
        <v>50</v>
      </c>
      <c r="S38" s="24">
        <f t="shared" si="7"/>
        <v>600</v>
      </c>
    </row>
    <row r="39" spans="1:19" ht="50.1" customHeight="1" x14ac:dyDescent="0.2">
      <c r="A39" s="50"/>
      <c r="B39" s="50"/>
      <c r="C39" s="4" t="str">
        <f>C38</f>
        <v>Men</v>
      </c>
      <c r="D39" s="4" t="s">
        <v>110</v>
      </c>
      <c r="E39" s="4" t="s">
        <v>109</v>
      </c>
      <c r="F39" s="4" t="s">
        <v>23</v>
      </c>
      <c r="G39" s="4">
        <v>1</v>
      </c>
      <c r="H39" s="4">
        <v>3</v>
      </c>
      <c r="I39" s="4">
        <v>6</v>
      </c>
      <c r="J39" s="4">
        <v>3</v>
      </c>
      <c r="K39" s="4">
        <v>2</v>
      </c>
      <c r="L39" s="4">
        <v>1</v>
      </c>
      <c r="M39" s="4"/>
      <c r="N39" s="4"/>
      <c r="O39" s="16">
        <v>16</v>
      </c>
      <c r="P39" s="10">
        <v>25</v>
      </c>
      <c r="Q39" s="10">
        <f t="shared" si="2"/>
        <v>400</v>
      </c>
      <c r="R39" s="10">
        <v>50</v>
      </c>
      <c r="S39" s="24">
        <f t="shared" si="7"/>
        <v>800</v>
      </c>
    </row>
    <row r="40" spans="1:19" ht="99.95" customHeight="1" x14ac:dyDescent="0.2">
      <c r="A40" s="4"/>
      <c r="B40" s="4">
        <v>79209</v>
      </c>
      <c r="C40" s="4" t="s">
        <v>24</v>
      </c>
      <c r="D40" s="4" t="s">
        <v>111</v>
      </c>
      <c r="E40" s="4" t="s">
        <v>112</v>
      </c>
      <c r="F40" s="4" t="s">
        <v>23</v>
      </c>
      <c r="G40" s="4"/>
      <c r="H40" s="4"/>
      <c r="I40" s="4"/>
      <c r="J40" s="4"/>
      <c r="K40" s="4"/>
      <c r="L40" s="4">
        <v>2</v>
      </c>
      <c r="M40" s="4"/>
      <c r="N40" s="4"/>
      <c r="O40" s="16">
        <v>2</v>
      </c>
      <c r="P40" s="10">
        <v>25</v>
      </c>
      <c r="Q40" s="10">
        <f t="shared" si="2"/>
        <v>50</v>
      </c>
      <c r="R40" s="10">
        <v>50</v>
      </c>
      <c r="S40" s="24">
        <f t="shared" si="7"/>
        <v>100</v>
      </c>
    </row>
    <row r="41" spans="1:19" ht="50.1" customHeight="1" x14ac:dyDescent="0.2">
      <c r="A41" s="49"/>
      <c r="B41" s="49">
        <v>79212</v>
      </c>
      <c r="C41" s="4" t="s">
        <v>21</v>
      </c>
      <c r="D41" s="4" t="s">
        <v>113</v>
      </c>
      <c r="E41" s="4" t="s">
        <v>114</v>
      </c>
      <c r="F41" s="4" t="s">
        <v>22</v>
      </c>
      <c r="G41" s="4"/>
      <c r="H41" s="4"/>
      <c r="I41" s="4">
        <v>2</v>
      </c>
      <c r="J41" s="4">
        <v>9</v>
      </c>
      <c r="K41" s="4">
        <v>9</v>
      </c>
      <c r="L41" s="4"/>
      <c r="M41" s="4">
        <v>1</v>
      </c>
      <c r="N41" s="4"/>
      <c r="O41" s="16">
        <v>21</v>
      </c>
      <c r="P41" s="10">
        <v>34.5</v>
      </c>
      <c r="Q41" s="10">
        <f t="shared" si="2"/>
        <v>724.5</v>
      </c>
      <c r="R41" s="10">
        <v>69</v>
      </c>
      <c r="S41" s="24">
        <f t="shared" si="7"/>
        <v>1449</v>
      </c>
    </row>
    <row r="42" spans="1:19" ht="50.1" customHeight="1" x14ac:dyDescent="0.2">
      <c r="A42" s="50"/>
      <c r="B42" s="50"/>
      <c r="C42" s="4" t="str">
        <f>C41</f>
        <v>Men</v>
      </c>
      <c r="D42" s="4" t="s">
        <v>115</v>
      </c>
      <c r="E42" s="4" t="s">
        <v>114</v>
      </c>
      <c r="F42" s="4" t="s">
        <v>23</v>
      </c>
      <c r="G42" s="4"/>
      <c r="H42" s="4"/>
      <c r="I42" s="4">
        <v>1</v>
      </c>
      <c r="J42" s="4"/>
      <c r="K42" s="4"/>
      <c r="L42" s="4"/>
      <c r="M42" s="4"/>
      <c r="N42" s="4"/>
      <c r="O42" s="16">
        <v>1</v>
      </c>
      <c r="P42" s="10">
        <v>34.5</v>
      </c>
      <c r="Q42" s="10">
        <f t="shared" si="2"/>
        <v>34.5</v>
      </c>
      <c r="R42" s="10">
        <v>69</v>
      </c>
      <c r="S42" s="24">
        <f t="shared" si="7"/>
        <v>69</v>
      </c>
    </row>
    <row r="43" spans="1:19" ht="50.1" customHeight="1" x14ac:dyDescent="0.2">
      <c r="A43" s="49"/>
      <c r="B43" s="49">
        <v>79213</v>
      </c>
      <c r="C43" s="4" t="s">
        <v>24</v>
      </c>
      <c r="D43" s="4" t="s">
        <v>116</v>
      </c>
      <c r="E43" s="4" t="s">
        <v>117</v>
      </c>
      <c r="F43" s="4" t="s">
        <v>22</v>
      </c>
      <c r="G43" s="4"/>
      <c r="H43" s="4">
        <v>2</v>
      </c>
      <c r="I43" s="4">
        <v>1</v>
      </c>
      <c r="J43" s="4">
        <v>3</v>
      </c>
      <c r="K43" s="4">
        <v>4</v>
      </c>
      <c r="L43" s="4">
        <v>1</v>
      </c>
      <c r="M43" s="4"/>
      <c r="N43" s="4"/>
      <c r="O43" s="16">
        <v>11</v>
      </c>
      <c r="P43" s="10">
        <v>30</v>
      </c>
      <c r="Q43" s="10">
        <f t="shared" si="2"/>
        <v>330</v>
      </c>
      <c r="R43" s="10">
        <v>60</v>
      </c>
      <c r="S43" s="24">
        <f t="shared" si="7"/>
        <v>660</v>
      </c>
    </row>
    <row r="44" spans="1:19" ht="50.1" customHeight="1" x14ac:dyDescent="0.2">
      <c r="A44" s="50"/>
      <c r="B44" s="50"/>
      <c r="C44" s="4" t="str">
        <f>C43</f>
        <v>Women</v>
      </c>
      <c r="D44" s="4" t="s">
        <v>118</v>
      </c>
      <c r="E44" s="4" t="s">
        <v>117</v>
      </c>
      <c r="F44" s="4" t="s">
        <v>23</v>
      </c>
      <c r="G44" s="4">
        <v>1</v>
      </c>
      <c r="H44" s="4">
        <v>1</v>
      </c>
      <c r="I44" s="4">
        <v>4</v>
      </c>
      <c r="J44" s="4">
        <v>3</v>
      </c>
      <c r="K44" s="4">
        <v>7</v>
      </c>
      <c r="L44" s="4">
        <v>5</v>
      </c>
      <c r="M44" s="4"/>
      <c r="N44" s="4"/>
      <c r="O44" s="16">
        <v>21</v>
      </c>
      <c r="P44" s="10">
        <v>30</v>
      </c>
      <c r="Q44" s="10">
        <f t="shared" si="2"/>
        <v>630</v>
      </c>
      <c r="R44" s="10">
        <v>60</v>
      </c>
      <c r="S44" s="24">
        <f t="shared" si="7"/>
        <v>1260</v>
      </c>
    </row>
    <row r="45" spans="1:19" ht="24.95" customHeight="1" x14ac:dyDescent="0.2">
      <c r="A45" s="49"/>
      <c r="B45" s="49">
        <v>79214</v>
      </c>
      <c r="C45" s="4" t="s">
        <v>21</v>
      </c>
      <c r="D45" s="4" t="s">
        <v>119</v>
      </c>
      <c r="E45" s="4" t="s">
        <v>120</v>
      </c>
      <c r="F45" s="4" t="s">
        <v>22</v>
      </c>
      <c r="G45" s="4">
        <v>1</v>
      </c>
      <c r="H45" s="4">
        <v>5</v>
      </c>
      <c r="I45" s="4">
        <v>17</v>
      </c>
      <c r="J45" s="4">
        <v>7</v>
      </c>
      <c r="K45" s="4">
        <v>10</v>
      </c>
      <c r="L45" s="4">
        <v>11</v>
      </c>
      <c r="M45" s="4"/>
      <c r="N45" s="4"/>
      <c r="O45" s="16">
        <v>51</v>
      </c>
      <c r="P45" s="10">
        <v>30</v>
      </c>
      <c r="Q45" s="10">
        <f t="shared" si="2"/>
        <v>1530</v>
      </c>
      <c r="R45" s="10">
        <v>60</v>
      </c>
      <c r="S45" s="24">
        <f t="shared" si="7"/>
        <v>3060</v>
      </c>
    </row>
    <row r="46" spans="1:19" ht="24.95" customHeight="1" x14ac:dyDescent="0.2">
      <c r="A46" s="51"/>
      <c r="B46" s="51"/>
      <c r="C46" s="4" t="str">
        <f t="shared" ref="C46:C48" si="8">C45</f>
        <v>Men</v>
      </c>
      <c r="D46" s="4"/>
      <c r="E46" s="4"/>
      <c r="F46" s="4"/>
      <c r="G46" s="4"/>
      <c r="H46" s="4"/>
      <c r="I46" s="4"/>
      <c r="J46" s="4"/>
      <c r="K46" s="4"/>
      <c r="L46" s="4"/>
      <c r="M46" s="4">
        <v>1</v>
      </c>
      <c r="N46" s="4"/>
      <c r="O46" s="16">
        <v>1</v>
      </c>
      <c r="P46" s="10">
        <v>34.5</v>
      </c>
      <c r="Q46" s="10">
        <f t="shared" si="2"/>
        <v>34.5</v>
      </c>
      <c r="R46" s="10">
        <v>69</v>
      </c>
      <c r="S46" s="24">
        <f t="shared" si="7"/>
        <v>69</v>
      </c>
    </row>
    <row r="47" spans="1:19" ht="24.95" customHeight="1" x14ac:dyDescent="0.2">
      <c r="A47" s="51"/>
      <c r="B47" s="51"/>
      <c r="C47" s="4" t="str">
        <f t="shared" si="8"/>
        <v>Men</v>
      </c>
      <c r="D47" s="4" t="s">
        <v>121</v>
      </c>
      <c r="E47" s="4" t="s">
        <v>120</v>
      </c>
      <c r="F47" s="4" t="s">
        <v>23</v>
      </c>
      <c r="G47" s="4"/>
      <c r="H47" s="4">
        <v>6</v>
      </c>
      <c r="I47" s="4">
        <v>13</v>
      </c>
      <c r="J47" s="4">
        <v>34</v>
      </c>
      <c r="K47" s="4">
        <v>15</v>
      </c>
      <c r="L47" s="4">
        <v>6</v>
      </c>
      <c r="M47" s="4"/>
      <c r="N47" s="4"/>
      <c r="O47" s="16">
        <v>74</v>
      </c>
      <c r="P47" s="10">
        <v>30</v>
      </c>
      <c r="Q47" s="10">
        <f t="shared" si="2"/>
        <v>2220</v>
      </c>
      <c r="R47" s="10">
        <v>60</v>
      </c>
      <c r="S47" s="24">
        <f t="shared" si="7"/>
        <v>4440</v>
      </c>
    </row>
    <row r="48" spans="1:19" ht="24.95" customHeight="1" x14ac:dyDescent="0.2">
      <c r="A48" s="50"/>
      <c r="B48" s="50"/>
      <c r="C48" s="4" t="str">
        <f t="shared" si="8"/>
        <v>Men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>
        <v>2</v>
      </c>
      <c r="O48" s="16">
        <v>2</v>
      </c>
      <c r="P48" s="10">
        <v>34.5</v>
      </c>
      <c r="Q48" s="10">
        <f t="shared" si="2"/>
        <v>69</v>
      </c>
      <c r="R48" s="10">
        <v>69</v>
      </c>
      <c r="S48" s="24">
        <f t="shared" si="7"/>
        <v>138</v>
      </c>
    </row>
    <row r="49" spans="1:19" ht="33" customHeight="1" x14ac:dyDescent="0.2">
      <c r="A49" s="49"/>
      <c r="B49" s="49">
        <v>79215</v>
      </c>
      <c r="C49" s="4" t="s">
        <v>24</v>
      </c>
      <c r="D49" s="4" t="s">
        <v>122</v>
      </c>
      <c r="E49" s="4" t="s">
        <v>123</v>
      </c>
      <c r="F49" s="4" t="s">
        <v>23</v>
      </c>
      <c r="G49" s="4"/>
      <c r="H49" s="4"/>
      <c r="I49" s="4"/>
      <c r="J49" s="4"/>
      <c r="K49" s="4">
        <v>2</v>
      </c>
      <c r="L49" s="4"/>
      <c r="M49" s="4"/>
      <c r="N49" s="4"/>
      <c r="O49" s="16">
        <v>2</v>
      </c>
      <c r="P49" s="10">
        <v>30</v>
      </c>
      <c r="Q49" s="10">
        <f t="shared" si="2"/>
        <v>60</v>
      </c>
      <c r="R49" s="10">
        <v>60</v>
      </c>
      <c r="S49" s="24">
        <f t="shared" si="7"/>
        <v>120</v>
      </c>
    </row>
    <row r="50" spans="1:19" ht="33" customHeight="1" x14ac:dyDescent="0.2">
      <c r="A50" s="51"/>
      <c r="B50" s="51"/>
      <c r="C50" s="4" t="str">
        <f t="shared" ref="C50:C51" si="9">C49</f>
        <v>Women</v>
      </c>
      <c r="D50" s="4"/>
      <c r="E50" s="4"/>
      <c r="F50" s="4" t="s">
        <v>22</v>
      </c>
      <c r="G50" s="4"/>
      <c r="H50" s="4">
        <v>1</v>
      </c>
      <c r="I50" s="4">
        <v>3</v>
      </c>
      <c r="J50" s="4">
        <v>2</v>
      </c>
      <c r="K50" s="4"/>
      <c r="L50" s="4">
        <v>1</v>
      </c>
      <c r="M50" s="4"/>
      <c r="N50" s="4"/>
      <c r="O50" s="16">
        <v>7</v>
      </c>
      <c r="P50" s="10">
        <v>30</v>
      </c>
      <c r="Q50" s="10">
        <f t="shared" si="2"/>
        <v>210</v>
      </c>
      <c r="R50" s="10">
        <v>60</v>
      </c>
      <c r="S50" s="24">
        <f t="shared" si="7"/>
        <v>420</v>
      </c>
    </row>
    <row r="51" spans="1:19" ht="33" customHeight="1" x14ac:dyDescent="0.2">
      <c r="A51" s="50"/>
      <c r="B51" s="50"/>
      <c r="C51" s="4" t="str">
        <f t="shared" si="9"/>
        <v>Women</v>
      </c>
      <c r="D51" s="4" t="s">
        <v>124</v>
      </c>
      <c r="E51" s="4" t="s">
        <v>123</v>
      </c>
      <c r="F51" s="4" t="s">
        <v>23</v>
      </c>
      <c r="G51" s="4">
        <v>4</v>
      </c>
      <c r="H51" s="4">
        <v>7</v>
      </c>
      <c r="I51" s="4">
        <v>14</v>
      </c>
      <c r="J51" s="4">
        <v>10</v>
      </c>
      <c r="K51" s="4">
        <v>6</v>
      </c>
      <c r="L51" s="4">
        <v>2</v>
      </c>
      <c r="M51" s="4"/>
      <c r="N51" s="4"/>
      <c r="O51" s="16">
        <v>43</v>
      </c>
      <c r="P51" s="10">
        <v>30</v>
      </c>
      <c r="Q51" s="10">
        <f t="shared" si="2"/>
        <v>1290</v>
      </c>
      <c r="R51" s="10">
        <v>60</v>
      </c>
      <c r="S51" s="24">
        <f t="shared" si="7"/>
        <v>2580</v>
      </c>
    </row>
    <row r="52" spans="1:19" ht="24.95" customHeight="1" x14ac:dyDescent="0.2">
      <c r="A52" s="49"/>
      <c r="B52" s="49">
        <v>79216</v>
      </c>
      <c r="C52" s="4" t="s">
        <v>21</v>
      </c>
      <c r="D52" s="4" t="s">
        <v>125</v>
      </c>
      <c r="E52" s="4" t="s">
        <v>126</v>
      </c>
      <c r="F52" s="4" t="s">
        <v>22</v>
      </c>
      <c r="G52" s="4"/>
      <c r="H52" s="4">
        <v>5</v>
      </c>
      <c r="I52" s="4">
        <v>11</v>
      </c>
      <c r="J52" s="4">
        <v>15</v>
      </c>
      <c r="K52" s="4">
        <v>12</v>
      </c>
      <c r="L52" s="4">
        <v>1</v>
      </c>
      <c r="M52" s="4"/>
      <c r="N52" s="4"/>
      <c r="O52" s="16">
        <v>44</v>
      </c>
      <c r="P52" s="10">
        <v>32.5</v>
      </c>
      <c r="Q52" s="10">
        <f t="shared" si="2"/>
        <v>1430</v>
      </c>
      <c r="R52" s="10">
        <v>65</v>
      </c>
      <c r="S52" s="24">
        <f t="shared" si="7"/>
        <v>2860</v>
      </c>
    </row>
    <row r="53" spans="1:19" ht="24.95" customHeight="1" x14ac:dyDescent="0.2">
      <c r="A53" s="51"/>
      <c r="B53" s="51"/>
      <c r="C53" s="4" t="str">
        <f t="shared" ref="C53:C55" si="10">C52</f>
        <v>Men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>
        <v>1</v>
      </c>
      <c r="O53" s="16">
        <v>1</v>
      </c>
      <c r="P53" s="10">
        <v>37.5</v>
      </c>
      <c r="Q53" s="10">
        <f t="shared" si="2"/>
        <v>37.5</v>
      </c>
      <c r="R53" s="10">
        <v>75</v>
      </c>
      <c r="S53" s="24">
        <f t="shared" si="7"/>
        <v>75</v>
      </c>
    </row>
    <row r="54" spans="1:19" ht="24.95" customHeight="1" x14ac:dyDescent="0.2">
      <c r="A54" s="51"/>
      <c r="B54" s="51"/>
      <c r="C54" s="4" t="str">
        <f t="shared" si="10"/>
        <v>Men</v>
      </c>
      <c r="D54" s="4" t="s">
        <v>127</v>
      </c>
      <c r="E54" s="4" t="s">
        <v>126</v>
      </c>
      <c r="F54" s="4" t="s">
        <v>23</v>
      </c>
      <c r="G54" s="4"/>
      <c r="H54" s="4">
        <v>3</v>
      </c>
      <c r="I54" s="4">
        <v>9</v>
      </c>
      <c r="J54" s="4">
        <v>9</v>
      </c>
      <c r="K54" s="4">
        <v>4</v>
      </c>
      <c r="L54" s="4">
        <v>7</v>
      </c>
      <c r="M54" s="4"/>
      <c r="N54" s="4"/>
      <c r="O54" s="16">
        <v>32</v>
      </c>
      <c r="P54" s="10">
        <v>32.5</v>
      </c>
      <c r="Q54" s="10">
        <f t="shared" si="2"/>
        <v>1040</v>
      </c>
      <c r="R54" s="10">
        <v>65</v>
      </c>
      <c r="S54" s="24">
        <f t="shared" si="7"/>
        <v>2080</v>
      </c>
    </row>
    <row r="55" spans="1:19" ht="24.95" customHeight="1" x14ac:dyDescent="0.2">
      <c r="A55" s="50"/>
      <c r="B55" s="50"/>
      <c r="C55" s="4" t="str">
        <f t="shared" si="10"/>
        <v>Men</v>
      </c>
      <c r="D55" s="4"/>
      <c r="E55" s="4"/>
      <c r="F55" s="4"/>
      <c r="G55" s="4"/>
      <c r="H55" s="4"/>
      <c r="I55" s="4"/>
      <c r="J55" s="4"/>
      <c r="K55" s="4"/>
      <c r="L55" s="4"/>
      <c r="M55" s="4">
        <v>2</v>
      </c>
      <c r="N55" s="4"/>
      <c r="O55" s="16">
        <v>2</v>
      </c>
      <c r="P55" s="10">
        <v>37.5</v>
      </c>
      <c r="Q55" s="10">
        <f t="shared" si="2"/>
        <v>75</v>
      </c>
      <c r="R55" s="10">
        <v>75</v>
      </c>
      <c r="S55" s="24">
        <f t="shared" si="7"/>
        <v>150</v>
      </c>
    </row>
    <row r="56" spans="1:19" ht="50.1" customHeight="1" x14ac:dyDescent="0.2">
      <c r="A56" s="49"/>
      <c r="B56" s="49">
        <v>79217</v>
      </c>
      <c r="C56" s="4" t="s">
        <v>24</v>
      </c>
      <c r="D56" s="4" t="s">
        <v>128</v>
      </c>
      <c r="E56" s="4" t="s">
        <v>129</v>
      </c>
      <c r="F56" s="4" t="s">
        <v>22</v>
      </c>
      <c r="G56" s="4">
        <v>3</v>
      </c>
      <c r="H56" s="4">
        <v>5</v>
      </c>
      <c r="I56" s="4">
        <v>7</v>
      </c>
      <c r="J56" s="4">
        <v>8</v>
      </c>
      <c r="K56" s="4">
        <v>2</v>
      </c>
      <c r="L56" s="4">
        <v>1</v>
      </c>
      <c r="M56" s="4"/>
      <c r="N56" s="4"/>
      <c r="O56" s="16">
        <v>26</v>
      </c>
      <c r="P56" s="10">
        <v>32.5</v>
      </c>
      <c r="Q56" s="10">
        <f t="shared" si="2"/>
        <v>845</v>
      </c>
      <c r="R56" s="10">
        <v>65</v>
      </c>
      <c r="S56" s="24">
        <f t="shared" si="7"/>
        <v>1690</v>
      </c>
    </row>
    <row r="57" spans="1:19" ht="50.1" customHeight="1" x14ac:dyDescent="0.2">
      <c r="A57" s="50"/>
      <c r="B57" s="50"/>
      <c r="C57" s="4" t="str">
        <f>C56</f>
        <v>Women</v>
      </c>
      <c r="D57" s="4" t="s">
        <v>130</v>
      </c>
      <c r="E57" s="4" t="s">
        <v>129</v>
      </c>
      <c r="F57" s="4" t="s">
        <v>23</v>
      </c>
      <c r="G57" s="4">
        <v>5</v>
      </c>
      <c r="H57" s="4">
        <v>10</v>
      </c>
      <c r="I57" s="4">
        <v>12</v>
      </c>
      <c r="J57" s="4">
        <v>6</v>
      </c>
      <c r="K57" s="4">
        <v>7</v>
      </c>
      <c r="L57" s="4">
        <v>5</v>
      </c>
      <c r="M57" s="4"/>
      <c r="N57" s="4"/>
      <c r="O57" s="16">
        <v>45</v>
      </c>
      <c r="P57" s="10">
        <v>32.5</v>
      </c>
      <c r="Q57" s="10">
        <f t="shared" si="2"/>
        <v>1462.5</v>
      </c>
      <c r="R57" s="10">
        <v>65</v>
      </c>
      <c r="S57" s="24">
        <f t="shared" si="7"/>
        <v>2925</v>
      </c>
    </row>
    <row r="58" spans="1:19" x14ac:dyDescent="0.2">
      <c r="A58" s="49"/>
      <c r="B58" s="49">
        <v>79243</v>
      </c>
      <c r="C58" s="4" t="s">
        <v>21</v>
      </c>
      <c r="D58" s="4" t="s">
        <v>131</v>
      </c>
      <c r="E58" s="4" t="s">
        <v>132</v>
      </c>
      <c r="F58" s="4" t="s">
        <v>23</v>
      </c>
      <c r="G58" s="4"/>
      <c r="H58" s="4"/>
      <c r="I58" s="4"/>
      <c r="J58" s="4">
        <v>1</v>
      </c>
      <c r="K58" s="4"/>
      <c r="L58" s="4"/>
      <c r="M58" s="4"/>
      <c r="N58" s="4"/>
      <c r="O58" s="16">
        <v>1</v>
      </c>
      <c r="P58" s="10">
        <v>60</v>
      </c>
      <c r="Q58" s="10">
        <f t="shared" si="2"/>
        <v>60</v>
      </c>
      <c r="R58" s="10">
        <v>120</v>
      </c>
      <c r="S58" s="24">
        <f t="shared" si="7"/>
        <v>120</v>
      </c>
    </row>
    <row r="59" spans="1:19" x14ac:dyDescent="0.2">
      <c r="A59" s="51"/>
      <c r="B59" s="51"/>
      <c r="C59" s="4" t="str">
        <f t="shared" ref="C59:C64" si="11">C58</f>
        <v>Men</v>
      </c>
      <c r="D59" s="4" t="s">
        <v>133</v>
      </c>
      <c r="E59" s="4" t="s">
        <v>132</v>
      </c>
      <c r="F59" s="4" t="s">
        <v>134</v>
      </c>
      <c r="G59" s="4"/>
      <c r="H59" s="4">
        <v>1</v>
      </c>
      <c r="I59" s="4">
        <v>1</v>
      </c>
      <c r="J59" s="4"/>
      <c r="K59" s="4"/>
      <c r="L59" s="4"/>
      <c r="M59" s="4"/>
      <c r="N59" s="4"/>
      <c r="O59" s="16">
        <v>2</v>
      </c>
      <c r="P59" s="10">
        <v>60</v>
      </c>
      <c r="Q59" s="10">
        <f t="shared" si="2"/>
        <v>120</v>
      </c>
      <c r="R59" s="10">
        <v>120</v>
      </c>
      <c r="S59" s="24">
        <f t="shared" si="7"/>
        <v>240</v>
      </c>
    </row>
    <row r="60" spans="1:19" x14ac:dyDescent="0.2">
      <c r="A60" s="51"/>
      <c r="B60" s="51"/>
      <c r="C60" s="4" t="str">
        <f t="shared" si="11"/>
        <v>Men</v>
      </c>
      <c r="D60" s="4" t="s">
        <v>135</v>
      </c>
      <c r="E60" s="4" t="s">
        <v>132</v>
      </c>
      <c r="F60" s="4" t="s">
        <v>22</v>
      </c>
      <c r="G60" s="4"/>
      <c r="H60" s="4"/>
      <c r="I60" s="4"/>
      <c r="J60" s="4">
        <v>2</v>
      </c>
      <c r="K60" s="4"/>
      <c r="L60" s="4">
        <v>1</v>
      </c>
      <c r="M60" s="4"/>
      <c r="N60" s="4"/>
      <c r="O60" s="16">
        <v>3</v>
      </c>
      <c r="P60" s="10">
        <v>60</v>
      </c>
      <c r="Q60" s="10">
        <f t="shared" si="2"/>
        <v>180</v>
      </c>
      <c r="R60" s="10">
        <v>120</v>
      </c>
      <c r="S60" s="24">
        <f t="shared" si="7"/>
        <v>360</v>
      </c>
    </row>
    <row r="61" spans="1:19" x14ac:dyDescent="0.2">
      <c r="A61" s="51"/>
      <c r="B61" s="51"/>
      <c r="C61" s="4" t="str">
        <f t="shared" si="11"/>
        <v>Men</v>
      </c>
      <c r="D61" s="4" t="s">
        <v>136</v>
      </c>
      <c r="E61" s="4" t="s">
        <v>132</v>
      </c>
      <c r="F61" s="4" t="s">
        <v>137</v>
      </c>
      <c r="G61" s="4"/>
      <c r="H61" s="4">
        <v>2</v>
      </c>
      <c r="I61" s="4">
        <v>2</v>
      </c>
      <c r="J61" s="4">
        <v>4</v>
      </c>
      <c r="K61" s="4">
        <v>1</v>
      </c>
      <c r="L61" s="4">
        <v>2</v>
      </c>
      <c r="M61" s="4"/>
      <c r="N61" s="4"/>
      <c r="O61" s="16">
        <v>11</v>
      </c>
      <c r="P61" s="10">
        <v>60</v>
      </c>
      <c r="Q61" s="10">
        <f t="shared" si="2"/>
        <v>660</v>
      </c>
      <c r="R61" s="10">
        <v>120</v>
      </c>
      <c r="S61" s="24">
        <f t="shared" si="7"/>
        <v>1320</v>
      </c>
    </row>
    <row r="62" spans="1:19" x14ac:dyDescent="0.2">
      <c r="A62" s="51"/>
      <c r="B62" s="51"/>
      <c r="C62" s="4" t="str">
        <f t="shared" si="11"/>
        <v>Men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>
        <v>1</v>
      </c>
      <c r="O62" s="16">
        <v>1</v>
      </c>
      <c r="P62" s="10">
        <v>69</v>
      </c>
      <c r="Q62" s="10">
        <f t="shared" si="2"/>
        <v>69</v>
      </c>
      <c r="R62" s="10">
        <v>138</v>
      </c>
      <c r="S62" s="24">
        <f t="shared" si="7"/>
        <v>138</v>
      </c>
    </row>
    <row r="63" spans="1:19" x14ac:dyDescent="0.2">
      <c r="A63" s="51"/>
      <c r="B63" s="51"/>
      <c r="C63" s="4" t="str">
        <f t="shared" si="11"/>
        <v>Men</v>
      </c>
      <c r="D63" s="4" t="s">
        <v>138</v>
      </c>
      <c r="E63" s="4" t="s">
        <v>132</v>
      </c>
      <c r="F63" s="4" t="s">
        <v>137</v>
      </c>
      <c r="G63" s="4"/>
      <c r="H63" s="4">
        <v>1</v>
      </c>
      <c r="I63" s="4">
        <v>1</v>
      </c>
      <c r="J63" s="4">
        <v>1</v>
      </c>
      <c r="K63" s="4">
        <v>1</v>
      </c>
      <c r="L63" s="4"/>
      <c r="M63" s="4"/>
      <c r="N63" s="4"/>
      <c r="O63" s="16">
        <v>4</v>
      </c>
      <c r="P63" s="10">
        <v>60</v>
      </c>
      <c r="Q63" s="10">
        <f t="shared" si="2"/>
        <v>240</v>
      </c>
      <c r="R63" s="10">
        <v>120</v>
      </c>
      <c r="S63" s="24">
        <f t="shared" si="7"/>
        <v>480</v>
      </c>
    </row>
    <row r="64" spans="1:19" x14ac:dyDescent="0.2">
      <c r="A64" s="50"/>
      <c r="B64" s="50"/>
      <c r="C64" s="4" t="str">
        <f t="shared" si="11"/>
        <v>Men</v>
      </c>
      <c r="D64" s="4" t="s">
        <v>139</v>
      </c>
      <c r="E64" s="4" t="s">
        <v>132</v>
      </c>
      <c r="F64" s="4" t="s">
        <v>23</v>
      </c>
      <c r="G64" s="4"/>
      <c r="H64" s="4">
        <v>6</v>
      </c>
      <c r="I64" s="4">
        <v>8</v>
      </c>
      <c r="J64" s="4">
        <v>8</v>
      </c>
      <c r="K64" s="4">
        <v>14</v>
      </c>
      <c r="L64" s="4">
        <v>5</v>
      </c>
      <c r="M64" s="4"/>
      <c r="N64" s="4"/>
      <c r="O64" s="16">
        <v>41</v>
      </c>
      <c r="P64" s="10">
        <v>60</v>
      </c>
      <c r="Q64" s="10">
        <f t="shared" si="2"/>
        <v>2460</v>
      </c>
      <c r="R64" s="10">
        <v>120</v>
      </c>
      <c r="S64" s="24">
        <f t="shared" si="7"/>
        <v>4920</v>
      </c>
    </row>
    <row r="65" spans="1:19" ht="33" customHeight="1" x14ac:dyDescent="0.2">
      <c r="A65" s="49"/>
      <c r="B65" s="49">
        <v>79245</v>
      </c>
      <c r="C65" s="4" t="s">
        <v>21</v>
      </c>
      <c r="D65" s="4" t="s">
        <v>140</v>
      </c>
      <c r="E65" s="4" t="s">
        <v>141</v>
      </c>
      <c r="F65" s="4" t="s">
        <v>22</v>
      </c>
      <c r="G65" s="4"/>
      <c r="H65" s="4">
        <v>1</v>
      </c>
      <c r="I65" s="4">
        <v>3</v>
      </c>
      <c r="J65" s="4">
        <v>6</v>
      </c>
      <c r="K65" s="4">
        <v>7</v>
      </c>
      <c r="L65" s="4">
        <v>2</v>
      </c>
      <c r="M65" s="4"/>
      <c r="N65" s="4"/>
      <c r="O65" s="16">
        <v>19</v>
      </c>
      <c r="P65" s="10">
        <v>50</v>
      </c>
      <c r="Q65" s="10">
        <f t="shared" si="2"/>
        <v>950</v>
      </c>
      <c r="R65" s="10">
        <v>100</v>
      </c>
      <c r="S65" s="24">
        <f t="shared" si="7"/>
        <v>1900</v>
      </c>
    </row>
    <row r="66" spans="1:19" ht="33" customHeight="1" x14ac:dyDescent="0.2">
      <c r="A66" s="51"/>
      <c r="B66" s="51"/>
      <c r="C66" s="4" t="str">
        <f t="shared" ref="C66:C67" si="12">C65</f>
        <v>Men</v>
      </c>
      <c r="D66" s="4" t="s">
        <v>142</v>
      </c>
      <c r="E66" s="4" t="s">
        <v>141</v>
      </c>
      <c r="F66" s="4" t="s">
        <v>143</v>
      </c>
      <c r="G66" s="4"/>
      <c r="H66" s="4">
        <v>1</v>
      </c>
      <c r="I66" s="4">
        <v>1</v>
      </c>
      <c r="J66" s="4">
        <v>1</v>
      </c>
      <c r="K66" s="4">
        <v>3</v>
      </c>
      <c r="L66" s="4">
        <v>3</v>
      </c>
      <c r="M66" s="4">
        <v>1</v>
      </c>
      <c r="N66" s="4"/>
      <c r="O66" s="16">
        <v>10</v>
      </c>
      <c r="P66" s="10">
        <v>50</v>
      </c>
      <c r="Q66" s="10">
        <f t="shared" si="2"/>
        <v>500</v>
      </c>
      <c r="R66" s="10">
        <v>100</v>
      </c>
      <c r="S66" s="24">
        <f t="shared" si="7"/>
        <v>1000</v>
      </c>
    </row>
    <row r="67" spans="1:19" ht="33" customHeight="1" x14ac:dyDescent="0.2">
      <c r="A67" s="50"/>
      <c r="B67" s="50"/>
      <c r="C67" s="4" t="str">
        <f t="shared" si="12"/>
        <v>Men</v>
      </c>
      <c r="D67" s="4" t="s">
        <v>144</v>
      </c>
      <c r="E67" s="4" t="s">
        <v>141</v>
      </c>
      <c r="F67" s="4" t="s">
        <v>23</v>
      </c>
      <c r="G67" s="4"/>
      <c r="H67" s="4">
        <v>3</v>
      </c>
      <c r="I67" s="4">
        <v>6</v>
      </c>
      <c r="J67" s="4">
        <v>9</v>
      </c>
      <c r="K67" s="4">
        <v>6</v>
      </c>
      <c r="L67" s="4">
        <v>2</v>
      </c>
      <c r="M67" s="4">
        <v>3</v>
      </c>
      <c r="N67" s="4"/>
      <c r="O67" s="16">
        <v>29</v>
      </c>
      <c r="P67" s="10">
        <v>50</v>
      </c>
      <c r="Q67" s="10">
        <f t="shared" si="2"/>
        <v>1450</v>
      </c>
      <c r="R67" s="10">
        <v>100</v>
      </c>
      <c r="S67" s="24">
        <f t="shared" si="7"/>
        <v>2900</v>
      </c>
    </row>
    <row r="68" spans="1:19" ht="33" customHeight="1" x14ac:dyDescent="0.2">
      <c r="A68" s="49"/>
      <c r="B68" s="49">
        <v>79247</v>
      </c>
      <c r="C68" s="4" t="s">
        <v>21</v>
      </c>
      <c r="D68" s="4" t="s">
        <v>145</v>
      </c>
      <c r="E68" s="4" t="s">
        <v>146</v>
      </c>
      <c r="F68" s="4" t="s">
        <v>22</v>
      </c>
      <c r="G68" s="4"/>
      <c r="H68" s="4">
        <v>1</v>
      </c>
      <c r="I68" s="4">
        <v>3</v>
      </c>
      <c r="J68" s="4">
        <v>4</v>
      </c>
      <c r="K68" s="4">
        <v>3</v>
      </c>
      <c r="L68" s="4">
        <v>2</v>
      </c>
      <c r="M68" s="4"/>
      <c r="N68" s="4"/>
      <c r="O68" s="16">
        <v>13</v>
      </c>
      <c r="P68" s="10">
        <v>55</v>
      </c>
      <c r="Q68" s="10">
        <f t="shared" si="2"/>
        <v>715</v>
      </c>
      <c r="R68" s="10">
        <v>110</v>
      </c>
      <c r="S68" s="24">
        <f t="shared" si="7"/>
        <v>1430</v>
      </c>
    </row>
    <row r="69" spans="1:19" ht="33" customHeight="1" x14ac:dyDescent="0.2">
      <c r="A69" s="51"/>
      <c r="B69" s="51"/>
      <c r="C69" s="4" t="str">
        <f t="shared" ref="C69:C70" si="13">C68</f>
        <v>Men</v>
      </c>
      <c r="D69" s="4"/>
      <c r="E69" s="4"/>
      <c r="F69" s="4"/>
      <c r="G69" s="4"/>
      <c r="H69" s="4"/>
      <c r="I69" s="4"/>
      <c r="J69" s="4"/>
      <c r="K69" s="4"/>
      <c r="L69" s="4"/>
      <c r="M69" s="4">
        <v>1</v>
      </c>
      <c r="N69" s="4"/>
      <c r="O69" s="16">
        <v>1</v>
      </c>
      <c r="P69" s="10">
        <v>63.25</v>
      </c>
      <c r="Q69" s="10">
        <f t="shared" si="2"/>
        <v>63.25</v>
      </c>
      <c r="R69" s="10">
        <v>126.5</v>
      </c>
      <c r="S69" s="24">
        <f t="shared" ref="S69:S70" si="14">R69*O69</f>
        <v>126.5</v>
      </c>
    </row>
    <row r="70" spans="1:19" ht="33" customHeight="1" x14ac:dyDescent="0.2">
      <c r="A70" s="50"/>
      <c r="B70" s="50"/>
      <c r="C70" s="4" t="str">
        <f t="shared" si="13"/>
        <v>Men</v>
      </c>
      <c r="D70" s="4" t="s">
        <v>147</v>
      </c>
      <c r="E70" s="4" t="s">
        <v>146</v>
      </c>
      <c r="F70" s="4" t="s">
        <v>23</v>
      </c>
      <c r="G70" s="4"/>
      <c r="H70" s="4"/>
      <c r="I70" s="4"/>
      <c r="J70" s="4">
        <v>1</v>
      </c>
      <c r="K70" s="4">
        <v>1</v>
      </c>
      <c r="L70" s="4"/>
      <c r="M70" s="4"/>
      <c r="N70" s="4"/>
      <c r="O70" s="16">
        <v>2</v>
      </c>
      <c r="P70" s="10">
        <v>55</v>
      </c>
      <c r="Q70" s="10">
        <f t="shared" ref="Q70" si="15">P70*O70</f>
        <v>110</v>
      </c>
      <c r="R70" s="10">
        <v>110</v>
      </c>
      <c r="S70" s="24">
        <f t="shared" si="14"/>
        <v>220</v>
      </c>
    </row>
    <row r="71" spans="1:19" x14ac:dyDescent="0.2">
      <c r="S71" s="23"/>
    </row>
    <row r="72" spans="1:19" x14ac:dyDescent="0.2">
      <c r="S72" s="23"/>
    </row>
    <row r="73" spans="1:19" x14ac:dyDescent="0.2">
      <c r="S73" s="23"/>
    </row>
    <row r="74" spans="1:19" x14ac:dyDescent="0.2">
      <c r="S74" s="23"/>
    </row>
    <row r="75" spans="1:19" x14ac:dyDescent="0.2">
      <c r="S75" s="23"/>
    </row>
    <row r="76" spans="1:19" x14ac:dyDescent="0.2">
      <c r="S76" s="23"/>
    </row>
    <row r="77" spans="1:19" x14ac:dyDescent="0.2">
      <c r="S77" s="23"/>
    </row>
    <row r="78" spans="1:19" x14ac:dyDescent="0.2">
      <c r="S78" s="23"/>
    </row>
    <row r="79" spans="1:19" x14ac:dyDescent="0.2">
      <c r="S79" s="23"/>
    </row>
    <row r="80" spans="1:19" x14ac:dyDescent="0.2">
      <c r="S80" s="23"/>
    </row>
    <row r="81" spans="19:19" x14ac:dyDescent="0.2">
      <c r="S81" s="23"/>
    </row>
    <row r="82" spans="19:19" x14ac:dyDescent="0.2">
      <c r="S82" s="23"/>
    </row>
    <row r="83" spans="19:19" x14ac:dyDescent="0.2">
      <c r="S83" s="23"/>
    </row>
    <row r="84" spans="19:19" x14ac:dyDescent="0.2">
      <c r="S84" s="23"/>
    </row>
    <row r="85" spans="19:19" x14ac:dyDescent="0.2">
      <c r="S85" s="23"/>
    </row>
    <row r="86" spans="19:19" x14ac:dyDescent="0.2">
      <c r="S86" s="23"/>
    </row>
    <row r="87" spans="19:19" x14ac:dyDescent="0.2">
      <c r="S87" s="23"/>
    </row>
    <row r="88" spans="19:19" x14ac:dyDescent="0.2">
      <c r="S88" s="23"/>
    </row>
    <row r="89" spans="19:19" x14ac:dyDescent="0.2">
      <c r="S89" s="23"/>
    </row>
    <row r="90" spans="19:19" x14ac:dyDescent="0.2">
      <c r="S90" s="23"/>
    </row>
    <row r="91" spans="19:19" x14ac:dyDescent="0.2">
      <c r="S91" s="23"/>
    </row>
    <row r="92" spans="19:19" x14ac:dyDescent="0.2">
      <c r="S92" s="23"/>
    </row>
    <row r="93" spans="19:19" x14ac:dyDescent="0.2">
      <c r="S93" s="23"/>
    </row>
    <row r="94" spans="19:19" x14ac:dyDescent="0.2">
      <c r="S94" s="23"/>
    </row>
    <row r="95" spans="19:19" x14ac:dyDescent="0.2">
      <c r="S95" s="23"/>
    </row>
    <row r="96" spans="19:19" x14ac:dyDescent="0.2">
      <c r="S96" s="23"/>
    </row>
    <row r="97" spans="19:19" x14ac:dyDescent="0.2">
      <c r="S97" s="23"/>
    </row>
    <row r="98" spans="19:19" x14ac:dyDescent="0.2">
      <c r="S98" s="23"/>
    </row>
    <row r="99" spans="19:19" x14ac:dyDescent="0.2">
      <c r="S99" s="23"/>
    </row>
    <row r="100" spans="19:19" x14ac:dyDescent="0.2">
      <c r="S100" s="23"/>
    </row>
    <row r="101" spans="19:19" x14ac:dyDescent="0.2">
      <c r="S101" s="23"/>
    </row>
    <row r="102" spans="19:19" x14ac:dyDescent="0.2">
      <c r="S102" s="23"/>
    </row>
    <row r="103" spans="19:19" x14ac:dyDescent="0.2">
      <c r="S103" s="23"/>
    </row>
    <row r="104" spans="19:19" x14ac:dyDescent="0.2">
      <c r="S104" s="23"/>
    </row>
    <row r="105" spans="19:19" x14ac:dyDescent="0.2">
      <c r="S105" s="23"/>
    </row>
    <row r="106" spans="19:19" x14ac:dyDescent="0.2">
      <c r="S106" s="23"/>
    </row>
    <row r="107" spans="19:19" x14ac:dyDescent="0.2">
      <c r="S107" s="23"/>
    </row>
    <row r="108" spans="19:19" x14ac:dyDescent="0.2">
      <c r="S108" s="23"/>
    </row>
    <row r="109" spans="19:19" x14ac:dyDescent="0.2">
      <c r="S109" s="23"/>
    </row>
    <row r="110" spans="19:19" x14ac:dyDescent="0.2">
      <c r="S110" s="23"/>
    </row>
    <row r="111" spans="19:19" x14ac:dyDescent="0.2">
      <c r="S111" s="23"/>
    </row>
    <row r="112" spans="19:19" x14ac:dyDescent="0.2">
      <c r="S112" s="23"/>
    </row>
    <row r="113" spans="19:19" x14ac:dyDescent="0.2">
      <c r="S113" s="23"/>
    </row>
    <row r="114" spans="19:19" x14ac:dyDescent="0.2">
      <c r="S114" s="23"/>
    </row>
    <row r="115" spans="19:19" x14ac:dyDescent="0.2">
      <c r="S115" s="23"/>
    </row>
    <row r="116" spans="19:19" x14ac:dyDescent="0.2">
      <c r="S116" s="23"/>
    </row>
    <row r="117" spans="19:19" x14ac:dyDescent="0.2">
      <c r="S117" s="23"/>
    </row>
    <row r="118" spans="19:19" x14ac:dyDescent="0.2">
      <c r="S118" s="23"/>
    </row>
    <row r="119" spans="19:19" x14ac:dyDescent="0.2">
      <c r="S119" s="23"/>
    </row>
    <row r="120" spans="19:19" x14ac:dyDescent="0.2">
      <c r="S120" s="23"/>
    </row>
    <row r="121" spans="19:19" x14ac:dyDescent="0.2">
      <c r="S121" s="23"/>
    </row>
    <row r="122" spans="19:19" x14ac:dyDescent="0.2">
      <c r="S122" s="23"/>
    </row>
    <row r="123" spans="19:19" x14ac:dyDescent="0.2">
      <c r="S123" s="23"/>
    </row>
    <row r="124" spans="19:19" x14ac:dyDescent="0.2">
      <c r="S124" s="23"/>
    </row>
    <row r="125" spans="19:19" x14ac:dyDescent="0.2">
      <c r="S125" s="23"/>
    </row>
    <row r="126" spans="19:19" x14ac:dyDescent="0.2">
      <c r="S126" s="23"/>
    </row>
    <row r="127" spans="19:19" x14ac:dyDescent="0.2">
      <c r="S127" s="23"/>
    </row>
    <row r="128" spans="19:19" x14ac:dyDescent="0.2">
      <c r="S128" s="23"/>
    </row>
    <row r="129" spans="19:19" x14ac:dyDescent="0.2">
      <c r="S129" s="23"/>
    </row>
    <row r="130" spans="19:19" x14ac:dyDescent="0.2">
      <c r="S130" s="23"/>
    </row>
    <row r="131" spans="19:19" x14ac:dyDescent="0.2">
      <c r="S131" s="23"/>
    </row>
    <row r="132" spans="19:19" x14ac:dyDescent="0.2">
      <c r="S132" s="23"/>
    </row>
    <row r="133" spans="19:19" x14ac:dyDescent="0.2">
      <c r="S133" s="23"/>
    </row>
    <row r="134" spans="19:19" x14ac:dyDescent="0.2">
      <c r="S134" s="23"/>
    </row>
    <row r="135" spans="19:19" x14ac:dyDescent="0.2">
      <c r="S135" s="23"/>
    </row>
    <row r="136" spans="19:19" x14ac:dyDescent="0.2">
      <c r="S136" s="23"/>
    </row>
    <row r="213" ht="97.5" customHeight="1" x14ac:dyDescent="0.2"/>
  </sheetData>
  <autoFilter ref="A4:T4"/>
  <mergeCells count="28">
    <mergeCell ref="A56:A57"/>
    <mergeCell ref="A58:A64"/>
    <mergeCell ref="A65:A67"/>
    <mergeCell ref="A68:A70"/>
    <mergeCell ref="A41:A42"/>
    <mergeCell ref="A43:A44"/>
    <mergeCell ref="A45:A48"/>
    <mergeCell ref="A49:A51"/>
    <mergeCell ref="A52:A55"/>
    <mergeCell ref="A6:A11"/>
    <mergeCell ref="A12:A18"/>
    <mergeCell ref="A19:A27"/>
    <mergeCell ref="A28:A36"/>
    <mergeCell ref="A38:A39"/>
    <mergeCell ref="B28:B36"/>
    <mergeCell ref="B19:B27"/>
    <mergeCell ref="B12:B18"/>
    <mergeCell ref="B6:B11"/>
    <mergeCell ref="B68:B70"/>
    <mergeCell ref="B65:B67"/>
    <mergeCell ref="B58:B64"/>
    <mergeCell ref="B56:B57"/>
    <mergeCell ref="B52:B55"/>
    <mergeCell ref="B49:B51"/>
    <mergeCell ref="B45:B48"/>
    <mergeCell ref="B43:B44"/>
    <mergeCell ref="B41:B42"/>
    <mergeCell ref="B38:B39"/>
  </mergeCells>
  <pageMargins left="0.7" right="0.7" top="0.75" bottom="0.75" header="0.3" footer="0.3"/>
  <pageSetup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6"/>
  <sheetViews>
    <sheetView workbookViewId="0">
      <selection activeCell="E15" sqref="E15"/>
    </sheetView>
  </sheetViews>
  <sheetFormatPr defaultColWidth="8.85546875" defaultRowHeight="14.25" x14ac:dyDescent="0.2"/>
  <cols>
    <col min="1" max="1" width="25.140625" style="32" bestFit="1" customWidth="1"/>
    <col min="2" max="2" width="14.28515625" style="32" customWidth="1"/>
    <col min="3" max="3" width="16" style="32" customWidth="1"/>
    <col min="4" max="4" width="20.28515625" style="32" customWidth="1"/>
    <col min="5" max="5" width="22.42578125" style="32" customWidth="1"/>
    <col min="6" max="6" width="31.7109375" style="32" customWidth="1"/>
    <col min="7" max="16384" width="8.85546875" style="32"/>
  </cols>
  <sheetData>
    <row r="1" spans="1:6" s="39" customFormat="1" ht="48.6" customHeight="1" thickBot="1" x14ac:dyDescent="0.3">
      <c r="A1" s="52" t="s">
        <v>149</v>
      </c>
      <c r="B1" s="53"/>
      <c r="C1" s="53"/>
      <c r="D1" s="53"/>
      <c r="E1" s="53"/>
      <c r="F1" s="54"/>
    </row>
    <row r="2" spans="1:6" ht="15" thickBot="1" x14ac:dyDescent="0.25">
      <c r="A2" s="44" t="s">
        <v>150</v>
      </c>
      <c r="B2" s="45" t="s">
        <v>151</v>
      </c>
      <c r="C2" s="46" t="s">
        <v>152</v>
      </c>
      <c r="D2" s="47" t="s">
        <v>153</v>
      </c>
      <c r="E2" s="48" t="s">
        <v>154</v>
      </c>
      <c r="F2" s="48" t="s">
        <v>148</v>
      </c>
    </row>
    <row r="3" spans="1:6" ht="17.25" thickBot="1" x14ac:dyDescent="0.25">
      <c r="A3" s="34" t="s">
        <v>160</v>
      </c>
      <c r="B3" s="35">
        <v>21882</v>
      </c>
      <c r="C3" s="36">
        <f t="shared" ref="C3:C5" si="0">D3/B3</f>
        <v>81.666895164975784</v>
      </c>
      <c r="D3" s="37">
        <v>1787035</v>
      </c>
      <c r="E3" s="38" t="s">
        <v>155</v>
      </c>
      <c r="F3" s="38" t="s">
        <v>156</v>
      </c>
    </row>
    <row r="4" spans="1:6" ht="17.25" thickBot="1" x14ac:dyDescent="0.25">
      <c r="A4" s="34" t="s">
        <v>161</v>
      </c>
      <c r="B4" s="35">
        <v>3763</v>
      </c>
      <c r="C4" s="36">
        <f t="shared" si="0"/>
        <v>75.783948976880154</v>
      </c>
      <c r="D4" s="37">
        <v>285175</v>
      </c>
      <c r="E4" s="38" t="s">
        <v>155</v>
      </c>
      <c r="F4" s="38" t="s">
        <v>157</v>
      </c>
    </row>
    <row r="5" spans="1:6" ht="17.25" thickBot="1" x14ac:dyDescent="0.25">
      <c r="A5" s="34" t="s">
        <v>162</v>
      </c>
      <c r="B5" s="35">
        <v>933</v>
      </c>
      <c r="C5" s="36">
        <f t="shared" si="0"/>
        <v>73.048767416934623</v>
      </c>
      <c r="D5" s="37">
        <v>68154.5</v>
      </c>
      <c r="E5" s="38" t="s">
        <v>158</v>
      </c>
      <c r="F5" s="38" t="s">
        <v>157</v>
      </c>
    </row>
    <row r="6" spans="1:6" ht="17.25" thickBot="1" x14ac:dyDescent="0.25">
      <c r="A6" s="40" t="s">
        <v>159</v>
      </c>
      <c r="B6" s="41">
        <f>SUM(B3:B5)</f>
        <v>26578</v>
      </c>
      <c r="C6" s="42">
        <f>D6/B6</f>
        <v>80.531435773948374</v>
      </c>
      <c r="D6" s="43">
        <f>SUM(D3:D5)</f>
        <v>2140364.5</v>
      </c>
      <c r="E6" s="33"/>
      <c r="F6" s="33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</vt:lpstr>
      <vt:lpstr>C</vt:lpstr>
      <vt:lpstr>SUMMARY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2023-10-24T17:42:06Z</dcterms:created>
  <dcterms:modified xsi:type="dcterms:W3CDTF">2023-11-04T11:12:15Z</dcterms:modified>
  <cp:category/>
  <cp:contentStatus/>
</cp:coreProperties>
</file>